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7650"/>
  </bookViews>
  <sheets>
    <sheet name="2017-2019" sheetId="1" r:id="rId1"/>
    <sheet name="Ped" sheetId="2" r:id="rId2"/>
    <sheet name="Eko" sheetId="3" r:id="rId3"/>
    <sheet name="Tech" sheetId="4" r:id="rId4"/>
    <sheet name="Leg" sheetId="5" r:id="rId5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32" i="1"/>
  <c r="AI41"/>
  <c r="AI43"/>
  <c r="AI44"/>
  <c r="AH44"/>
  <c r="AF47"/>
  <c r="AI25"/>
  <c r="AH25"/>
  <c r="AH29"/>
  <c r="AH15"/>
  <c r="AH12"/>
  <c r="AH8"/>
  <c r="AH21"/>
  <c r="AH19"/>
  <c r="AH22"/>
  <c r="AH17"/>
  <c r="AH18"/>
  <c r="AI45"/>
  <c r="AH45"/>
  <c r="AI42"/>
  <c r="AH42"/>
  <c r="AH30"/>
  <c r="AI24"/>
  <c r="AH24"/>
  <c r="AH7"/>
  <c r="AH10"/>
  <c r="AH13"/>
  <c r="AH9"/>
  <c r="AH23"/>
  <c r="AE47"/>
  <c r="AH43"/>
  <c r="AH36"/>
  <c r="AH35"/>
  <c r="AH11"/>
  <c r="AD47"/>
  <c r="AH41"/>
  <c r="AH40"/>
  <c r="AC47"/>
  <c r="AB47"/>
  <c r="AH6"/>
  <c r="AA47"/>
  <c r="Z47"/>
  <c r="Y47"/>
  <c r="X47"/>
  <c r="W47"/>
  <c r="AI23" l="1"/>
  <c r="V47"/>
  <c r="AI40"/>
  <c r="AI36"/>
  <c r="AI35"/>
  <c r="AI32"/>
  <c r="AI30"/>
  <c r="U47"/>
  <c r="AI29"/>
  <c r="AI9"/>
  <c r="AI21"/>
  <c r="AI22"/>
  <c r="AI19"/>
  <c r="AI18"/>
  <c r="AI13"/>
  <c r="AI17"/>
  <c r="AI15"/>
  <c r="AI12"/>
  <c r="AI11"/>
  <c r="AI10"/>
  <c r="AI8"/>
  <c r="AI7"/>
  <c r="AI6"/>
  <c r="R47"/>
  <c r="Q47"/>
  <c r="J47"/>
  <c r="P47"/>
  <c r="O47"/>
  <c r="N47"/>
  <c r="L47"/>
  <c r="M47"/>
  <c r="K47"/>
  <c r="I47"/>
  <c r="H47"/>
  <c r="A7"/>
  <c r="A8"/>
  <c r="A9"/>
  <c r="A10"/>
  <c r="A11"/>
  <c r="A12"/>
  <c r="A13"/>
  <c r="A14"/>
  <c r="A15"/>
  <c r="A16"/>
  <c r="A17"/>
  <c r="A18"/>
  <c r="A19"/>
  <c r="A20"/>
  <c r="A21"/>
  <c r="A22"/>
  <c r="A23"/>
  <c r="A29"/>
  <c r="G47"/>
  <c r="A30"/>
  <c r="A31"/>
  <c r="A32"/>
  <c r="A33"/>
  <c r="A34"/>
  <c r="A35"/>
  <c r="A36"/>
  <c r="A37"/>
  <c r="A38"/>
  <c r="A39"/>
  <c r="A40"/>
</calcChain>
</file>

<file path=xl/sharedStrings.xml><?xml version="1.0" encoding="utf-8"?>
<sst xmlns="http://schemas.openxmlformats.org/spreadsheetml/2006/main" count="382" uniqueCount="80">
  <si>
    <t>Účast členů AS FSv na zasedáních</t>
  </si>
  <si>
    <t>komise</t>
  </si>
  <si>
    <t>zasedání:</t>
  </si>
  <si>
    <t>za 12M</t>
  </si>
  <si>
    <t xml:space="preserve">účast </t>
  </si>
  <si>
    <t>účast</t>
  </si>
  <si>
    <t>(posled.)</t>
  </si>
  <si>
    <t>celkem</t>
  </si>
  <si>
    <t>v %</t>
  </si>
  <si>
    <t xml:space="preserve"> Komora akademických pracovníků</t>
  </si>
  <si>
    <t>Eko</t>
  </si>
  <si>
    <t>oml.</t>
  </si>
  <si>
    <t>Ped</t>
  </si>
  <si>
    <t>Leg</t>
  </si>
  <si>
    <t>Tech</t>
  </si>
  <si>
    <t xml:space="preserve"> Studentská komora</t>
  </si>
  <si>
    <t>- volební období 2017 – 2019</t>
  </si>
  <si>
    <t>Pedagogická komise AS FSv</t>
  </si>
  <si>
    <t>Předseda</t>
  </si>
  <si>
    <t>Technická komise AS FSv</t>
  </si>
  <si>
    <t>Legislativní komise AS FSv</t>
  </si>
  <si>
    <t>Ekonomická komise AS FSv</t>
  </si>
  <si>
    <r>
      <rPr>
        <b/>
        <sz val="12"/>
        <color indexed="8"/>
        <rFont val="Calibri"/>
        <family val="2"/>
      </rPr>
      <t>Bubeník</t>
    </r>
    <r>
      <rPr>
        <sz val="12"/>
        <color indexed="8"/>
        <rFont val="Calibri"/>
        <family val="2"/>
      </rPr>
      <t xml:space="preserve"> František, doc. RNDr. CSc. </t>
    </r>
  </si>
  <si>
    <r>
      <rPr>
        <b/>
        <sz val="12"/>
        <color indexed="8"/>
        <rFont val="Calibri"/>
        <family val="2"/>
      </rPr>
      <t>Cajthaml</t>
    </r>
    <r>
      <rPr>
        <sz val="12"/>
        <color indexed="8"/>
        <rFont val="Calibri"/>
        <family val="2"/>
      </rPr>
      <t xml:space="preserve"> Jiří, doc. Ing. Ph.D. </t>
    </r>
  </si>
  <si>
    <r>
      <rPr>
        <b/>
        <sz val="12"/>
        <color indexed="8"/>
        <rFont val="Calibri"/>
        <family val="2"/>
      </rPr>
      <t>Chalupa</t>
    </r>
    <r>
      <rPr>
        <sz val="12"/>
        <color indexed="8"/>
        <rFont val="Calibri"/>
        <family val="2"/>
      </rPr>
      <t xml:space="preserve"> Michal, Ing. </t>
    </r>
  </si>
  <si>
    <r>
      <rPr>
        <b/>
        <sz val="12"/>
        <color indexed="8"/>
        <rFont val="Calibri"/>
        <family val="2"/>
      </rPr>
      <t>Dočkal</t>
    </r>
    <r>
      <rPr>
        <sz val="12"/>
        <color indexed="8"/>
        <rFont val="Calibri"/>
        <family val="2"/>
      </rPr>
      <t xml:space="preserve"> Martin, Ing. Ph.D. </t>
    </r>
  </si>
  <si>
    <r>
      <rPr>
        <b/>
        <sz val="12"/>
        <color indexed="8"/>
        <rFont val="Calibri"/>
        <family val="2"/>
      </rPr>
      <t>Jíra</t>
    </r>
    <r>
      <rPr>
        <sz val="12"/>
        <color indexed="8"/>
        <rFont val="Calibri"/>
        <family val="2"/>
      </rPr>
      <t xml:space="preserve"> Aleš, Ing. Ph.D.  </t>
    </r>
  </si>
  <si>
    <r>
      <rPr>
        <b/>
        <sz val="12"/>
        <color indexed="8"/>
        <rFont val="Calibri"/>
        <family val="2"/>
      </rPr>
      <t>Kašpar</t>
    </r>
    <r>
      <rPr>
        <sz val="12"/>
        <color indexed="8"/>
        <rFont val="Calibri"/>
        <family val="2"/>
      </rPr>
      <t xml:space="preserve"> Jan, Ing. arch. Ph.D. </t>
    </r>
  </si>
  <si>
    <r>
      <rPr>
        <b/>
        <sz val="12"/>
        <color indexed="8"/>
        <rFont val="Calibri"/>
        <family val="2"/>
      </rPr>
      <t>Košatka</t>
    </r>
    <r>
      <rPr>
        <sz val="12"/>
        <color indexed="8"/>
        <rFont val="Calibri"/>
        <family val="2"/>
      </rPr>
      <t xml:space="preserve"> Bedřich, doc. Ing. CSc. </t>
    </r>
  </si>
  <si>
    <r>
      <rPr>
        <b/>
        <sz val="12"/>
        <color indexed="8"/>
        <rFont val="Calibri"/>
        <family val="2"/>
      </rPr>
      <t>Litoš</t>
    </r>
    <r>
      <rPr>
        <sz val="12"/>
        <color indexed="8"/>
        <rFont val="Calibri"/>
        <family val="2"/>
      </rPr>
      <t xml:space="preserve"> Jiří, doc. Ing. Ph.D. </t>
    </r>
  </si>
  <si>
    <r>
      <rPr>
        <b/>
        <sz val="12"/>
        <color indexed="8"/>
        <rFont val="Calibri"/>
        <family val="2"/>
      </rPr>
      <t>Patzák</t>
    </r>
    <r>
      <rPr>
        <sz val="12"/>
        <color indexed="8"/>
        <rFont val="Calibri"/>
        <family val="2"/>
      </rPr>
      <t xml:space="preserve"> Bořek, prof. Dr. Ing. </t>
    </r>
  </si>
  <si>
    <r>
      <rPr>
        <b/>
        <sz val="12"/>
        <color indexed="8"/>
        <rFont val="Calibri"/>
        <family val="2"/>
      </rPr>
      <t>Pazderka</t>
    </r>
    <r>
      <rPr>
        <sz val="12"/>
        <color indexed="8"/>
        <rFont val="Calibri"/>
        <family val="2"/>
      </rPr>
      <t xml:space="preserve"> Jiří, doc. Ing. Ph.D. </t>
    </r>
  </si>
  <si>
    <r>
      <rPr>
        <b/>
        <sz val="12"/>
        <color indexed="8"/>
        <rFont val="Calibri"/>
        <family val="2"/>
      </rPr>
      <t>Pešková</t>
    </r>
    <r>
      <rPr>
        <sz val="12"/>
        <color indexed="8"/>
        <rFont val="Calibri"/>
        <family val="2"/>
      </rPr>
      <t xml:space="preserve"> Zuzana, doc. Ing. arch. Ph.D. </t>
    </r>
  </si>
  <si>
    <r>
      <rPr>
        <b/>
        <sz val="12"/>
        <color indexed="8"/>
        <rFont val="Calibri"/>
        <family val="2"/>
      </rPr>
      <t>Polák</t>
    </r>
    <r>
      <rPr>
        <sz val="12"/>
        <color indexed="8"/>
        <rFont val="Calibri"/>
        <family val="2"/>
      </rPr>
      <t xml:space="preserve"> Michal, prof. Ing. CSc. </t>
    </r>
  </si>
  <si>
    <r>
      <rPr>
        <b/>
        <sz val="12"/>
        <color indexed="8"/>
        <rFont val="Calibri"/>
        <family val="2"/>
      </rPr>
      <t>Pruška</t>
    </r>
    <r>
      <rPr>
        <sz val="12"/>
        <color indexed="8"/>
        <rFont val="Calibri"/>
        <family val="2"/>
      </rPr>
      <t xml:space="preserve"> Jan, doc. Dr. Ing. </t>
    </r>
  </si>
  <si>
    <r>
      <rPr>
        <b/>
        <sz val="12"/>
        <color indexed="8"/>
        <rFont val="Calibri"/>
        <family val="2"/>
      </rPr>
      <t>Šikola</t>
    </r>
    <r>
      <rPr>
        <sz val="12"/>
        <color indexed="8"/>
        <rFont val="Calibri"/>
        <family val="2"/>
      </rPr>
      <t xml:space="preserve"> Petr, doc. Ing. arch. Ph.D. </t>
    </r>
  </si>
  <si>
    <r>
      <rPr>
        <b/>
        <sz val="12"/>
        <color indexed="8"/>
        <rFont val="Calibri"/>
        <family val="2"/>
      </rPr>
      <t>Vašková</t>
    </r>
    <r>
      <rPr>
        <sz val="12"/>
        <color indexed="8"/>
        <rFont val="Calibri"/>
        <family val="2"/>
      </rPr>
      <t xml:space="preserve"> Jitka, doc. Ing. CSc. </t>
    </r>
  </si>
  <si>
    <r>
      <rPr>
        <b/>
        <sz val="12"/>
        <color indexed="8"/>
        <rFont val="Calibri"/>
        <family val="2"/>
      </rPr>
      <t>Vébr</t>
    </r>
    <r>
      <rPr>
        <sz val="12"/>
        <color indexed="8"/>
        <rFont val="Calibri"/>
        <family val="2"/>
      </rPr>
      <t xml:space="preserve"> Ludvík, doc. Ing. CSc. </t>
    </r>
  </si>
  <si>
    <r>
      <rPr>
        <b/>
        <sz val="12"/>
        <color indexed="8"/>
        <rFont val="Calibri"/>
        <family val="2"/>
      </rPr>
      <t>Wald</t>
    </r>
    <r>
      <rPr>
        <sz val="12"/>
        <color indexed="8"/>
        <rFont val="Calibri"/>
        <family val="2"/>
      </rPr>
      <t xml:space="preserve"> František, prof. Ing. CSc. </t>
    </r>
  </si>
  <si>
    <r>
      <rPr>
        <b/>
        <sz val="12"/>
        <color indexed="8"/>
        <rFont val="Calibri"/>
        <family val="2"/>
      </rPr>
      <t>Bouška</t>
    </r>
    <r>
      <rPr>
        <sz val="12"/>
        <color indexed="8"/>
        <rFont val="Calibri"/>
        <family val="2"/>
      </rPr>
      <t xml:space="preserve"> Robert, Ing. arch. </t>
    </r>
  </si>
  <si>
    <r>
      <rPr>
        <b/>
        <sz val="12"/>
        <color indexed="8"/>
        <rFont val="Calibri"/>
        <family val="2"/>
      </rPr>
      <t>Fíla</t>
    </r>
    <r>
      <rPr>
        <sz val="12"/>
        <color indexed="8"/>
        <rFont val="Calibri"/>
        <family val="2"/>
      </rPr>
      <t xml:space="preserve"> Jiří, Ing.</t>
    </r>
  </si>
  <si>
    <r>
      <rPr>
        <b/>
        <sz val="12"/>
        <color indexed="8"/>
        <rFont val="Calibri"/>
        <family val="2"/>
      </rPr>
      <t>Hájková</t>
    </r>
    <r>
      <rPr>
        <sz val="12"/>
        <color indexed="8"/>
        <rFont val="Calibri"/>
        <family val="2"/>
      </rPr>
      <t xml:space="preserve"> Eva, Ing. </t>
    </r>
  </si>
  <si>
    <r>
      <rPr>
        <b/>
        <sz val="12"/>
        <color indexed="8"/>
        <rFont val="Calibri"/>
        <family val="2"/>
      </rPr>
      <t>Hlavatá</t>
    </r>
    <r>
      <rPr>
        <sz val="12"/>
        <color indexed="8"/>
        <rFont val="Calibri"/>
        <family val="2"/>
      </rPr>
      <t xml:space="preserve"> Veronika </t>
    </r>
  </si>
  <si>
    <r>
      <rPr>
        <b/>
        <sz val="12"/>
        <color indexed="8"/>
        <rFont val="Calibri"/>
        <family val="2"/>
      </rPr>
      <t>Horešovský</t>
    </r>
    <r>
      <rPr>
        <sz val="12"/>
        <color indexed="8"/>
        <rFont val="Calibri"/>
        <family val="2"/>
      </rPr>
      <t xml:space="preserve"> Martin</t>
    </r>
  </si>
  <si>
    <r>
      <rPr>
        <b/>
        <sz val="12"/>
        <color indexed="8"/>
        <rFont val="Calibri"/>
        <family val="2"/>
      </rPr>
      <t>Laiblová</t>
    </r>
    <r>
      <rPr>
        <sz val="12"/>
        <color indexed="8"/>
        <rFont val="Calibri"/>
        <family val="2"/>
      </rPr>
      <t xml:space="preserve"> Lenka, Ing. </t>
    </r>
  </si>
  <si>
    <r>
      <rPr>
        <b/>
        <sz val="12"/>
        <color indexed="8"/>
        <rFont val="Calibri"/>
        <family val="2"/>
      </rPr>
      <t>Mára</t>
    </r>
    <r>
      <rPr>
        <sz val="12"/>
        <color indexed="8"/>
        <rFont val="Calibri"/>
        <family val="2"/>
      </rPr>
      <t xml:space="preserve"> Michal, Ing.</t>
    </r>
  </si>
  <si>
    <r>
      <rPr>
        <b/>
        <sz val="12"/>
        <color indexed="8"/>
        <rFont val="Calibri"/>
        <family val="2"/>
      </rPr>
      <t>Najmanová</t>
    </r>
    <r>
      <rPr>
        <sz val="12"/>
        <color indexed="8"/>
        <rFont val="Calibri"/>
        <family val="2"/>
      </rPr>
      <t xml:space="preserve"> Hana, Ing. </t>
    </r>
  </si>
  <si>
    <r>
      <rPr>
        <b/>
        <sz val="12"/>
        <color indexed="8"/>
        <rFont val="Calibri"/>
        <family val="2"/>
      </rPr>
      <t>Rada</t>
    </r>
    <r>
      <rPr>
        <sz val="12"/>
        <color indexed="8"/>
        <rFont val="Calibri"/>
        <family val="2"/>
      </rPr>
      <t xml:space="preserve"> Milan </t>
    </r>
  </si>
  <si>
    <r>
      <rPr>
        <b/>
        <sz val="12"/>
        <color indexed="8"/>
        <rFont val="Calibri"/>
        <family val="2"/>
      </rPr>
      <t>Šefflová</t>
    </r>
    <r>
      <rPr>
        <sz val="12"/>
        <color indexed="8"/>
        <rFont val="Calibri"/>
        <family val="2"/>
      </rPr>
      <t xml:space="preserve"> Magdaléna, Ing.</t>
    </r>
  </si>
  <si>
    <r>
      <rPr>
        <b/>
        <sz val="12"/>
        <color indexed="8"/>
        <rFont val="Calibri"/>
        <family val="2"/>
      </rPr>
      <t>Scheinherrová</t>
    </r>
    <r>
      <rPr>
        <sz val="12"/>
        <color indexed="8"/>
        <rFont val="Calibri"/>
        <family val="2"/>
      </rPr>
      <t xml:space="preserve"> Lenka, Ing. </t>
    </r>
  </si>
  <si>
    <r>
      <rPr>
        <b/>
        <sz val="12"/>
        <color indexed="8"/>
        <rFont val="Calibri"/>
        <family val="2"/>
      </rPr>
      <t>Vlach</t>
    </r>
    <r>
      <rPr>
        <sz val="12"/>
        <color indexed="8"/>
        <rFont val="Calibri"/>
        <family val="2"/>
      </rPr>
      <t xml:space="preserve"> Tomáš, Ing. </t>
    </r>
  </si>
  <si>
    <t>*</t>
  </si>
  <si>
    <t>_</t>
  </si>
  <si>
    <r>
      <rPr>
        <b/>
        <sz val="12"/>
        <color indexed="8"/>
        <rFont val="Calibri"/>
        <family val="2"/>
      </rPr>
      <t>Franek</t>
    </r>
    <r>
      <rPr>
        <sz val="12"/>
        <color indexed="8"/>
        <rFont val="Calibri"/>
        <family val="2"/>
      </rPr>
      <t xml:space="preserve"> Ondřej, Bc. (členem od 3/2017)</t>
    </r>
  </si>
  <si>
    <r>
      <rPr>
        <b/>
        <sz val="12"/>
        <color theme="2"/>
        <rFont val="Calibri"/>
        <family val="2"/>
      </rPr>
      <t>Horešovský</t>
    </r>
    <r>
      <rPr>
        <sz val="12"/>
        <color theme="2"/>
        <rFont val="Calibri"/>
        <family val="2"/>
      </rPr>
      <t xml:space="preserve"> Martin (členem do 2/2017)</t>
    </r>
  </si>
  <si>
    <t>–</t>
  </si>
  <si>
    <r>
      <rPr>
        <b/>
        <sz val="12"/>
        <color indexed="8"/>
        <rFont val="Calibri"/>
        <family val="2"/>
      </rPr>
      <t>Pruška</t>
    </r>
    <r>
      <rPr>
        <sz val="12"/>
        <color indexed="8"/>
        <rFont val="Calibri"/>
        <family val="2"/>
      </rPr>
      <t xml:space="preserve"> Jan, prof. Dr. Ing. </t>
    </r>
  </si>
  <si>
    <r>
      <rPr>
        <b/>
        <sz val="12"/>
        <color indexed="8"/>
        <rFont val="Calibri"/>
        <family val="2"/>
      </rPr>
      <t>Pollert</t>
    </r>
    <r>
      <rPr>
        <sz val="12"/>
        <color indexed="8"/>
        <rFont val="Calibri"/>
        <family val="2"/>
      </rPr>
      <t xml:space="preserve"> Jaroslav, prof. Ing. Ph.D. </t>
    </r>
  </si>
  <si>
    <r>
      <rPr>
        <b/>
        <sz val="12"/>
        <color theme="2"/>
        <rFont val="Calibri"/>
        <family val="2"/>
      </rPr>
      <t>Hájková</t>
    </r>
    <r>
      <rPr>
        <sz val="12"/>
        <color theme="2"/>
        <rFont val="Calibri"/>
        <family val="2"/>
      </rPr>
      <t xml:space="preserve"> Eva, Ing.  (členem do 1/2018)</t>
    </r>
  </si>
  <si>
    <t>**</t>
  </si>
  <si>
    <r>
      <rPr>
        <b/>
        <sz val="12"/>
        <color indexed="8"/>
        <rFont val="Calibri"/>
        <family val="2"/>
      </rPr>
      <t>Ženíšek</t>
    </r>
    <r>
      <rPr>
        <sz val="12"/>
        <color indexed="8"/>
        <rFont val="Calibri"/>
        <family val="2"/>
      </rPr>
      <t xml:space="preserve"> Michal, Ing. (členem od 1/2018)</t>
    </r>
  </si>
  <si>
    <r>
      <rPr>
        <b/>
        <sz val="12"/>
        <color theme="2"/>
        <rFont val="Calibri"/>
        <family val="2"/>
      </rPr>
      <t>Pešková</t>
    </r>
    <r>
      <rPr>
        <sz val="12"/>
        <color theme="2"/>
        <rFont val="Calibri"/>
        <family val="2"/>
      </rPr>
      <t xml:space="preserve"> Zuzana, doc. Ing. arch. Ph.D.  (do 1/2018)</t>
    </r>
  </si>
  <si>
    <r>
      <rPr>
        <b/>
        <sz val="12"/>
        <color theme="2"/>
        <rFont val="Calibri"/>
        <family val="2"/>
      </rPr>
      <t>Patzák</t>
    </r>
    <r>
      <rPr>
        <sz val="12"/>
        <color theme="2"/>
        <rFont val="Calibri"/>
        <family val="2"/>
      </rPr>
      <t xml:space="preserve"> Bořek, prof. Dr. Ing. (do 1/2018)</t>
    </r>
  </si>
  <si>
    <r>
      <rPr>
        <b/>
        <sz val="12"/>
        <color theme="2"/>
        <rFont val="Calibri"/>
        <family val="2"/>
      </rPr>
      <t>Šikola</t>
    </r>
    <r>
      <rPr>
        <sz val="12"/>
        <color theme="2"/>
        <rFont val="Calibri"/>
        <family val="2"/>
      </rPr>
      <t xml:space="preserve"> Petr, doc. Ing. arch. Ph.D. </t>
    </r>
  </si>
  <si>
    <t>***</t>
  </si>
  <si>
    <t>****</t>
  </si>
  <si>
    <r>
      <rPr>
        <b/>
        <sz val="12"/>
        <color theme="0" tint="-0.499984740745262"/>
        <rFont val="Calibri"/>
        <family val="2"/>
      </rPr>
      <t>Rada</t>
    </r>
    <r>
      <rPr>
        <sz val="12"/>
        <color theme="0" tint="-0.499984740745262"/>
        <rFont val="Calibri"/>
        <family val="2"/>
      </rPr>
      <t xml:space="preserve"> Milan (členem do 10/2018)</t>
    </r>
  </si>
  <si>
    <r>
      <rPr>
        <b/>
        <sz val="12"/>
        <color theme="0" tint="-0.499984740745262"/>
        <rFont val="Calibri"/>
        <family val="2"/>
      </rPr>
      <t>Šefflová</t>
    </r>
    <r>
      <rPr>
        <sz val="12"/>
        <color theme="0" tint="-0.499984740745262"/>
        <rFont val="Calibri"/>
        <family val="2"/>
      </rPr>
      <t xml:space="preserve"> Magdaléna, Ing. (členem do 10/2018)</t>
    </r>
  </si>
  <si>
    <r>
      <rPr>
        <b/>
        <sz val="12"/>
        <color indexed="8"/>
        <rFont val="Calibri"/>
        <family val="2"/>
        <charset val="238"/>
      </rPr>
      <t>Hána</t>
    </r>
    <r>
      <rPr>
        <sz val="12"/>
        <color indexed="8"/>
        <rFont val="Calibri"/>
        <family val="2"/>
      </rPr>
      <t xml:space="preserve"> Tomáš, Ing. (členem od 10/2018)</t>
    </r>
  </si>
  <si>
    <t>*****</t>
  </si>
  <si>
    <r>
      <rPr>
        <b/>
        <sz val="12"/>
        <color indexed="8"/>
        <rFont val="Calibri"/>
        <family val="2"/>
        <charset val="238"/>
      </rPr>
      <t>Kučera</t>
    </r>
    <r>
      <rPr>
        <sz val="12"/>
        <color indexed="8"/>
        <rFont val="Calibri"/>
        <family val="2"/>
        <charset val="238"/>
      </rPr>
      <t xml:space="preserve"> Patrik (členem od 12/2018)</t>
    </r>
  </si>
  <si>
    <r>
      <rPr>
        <b/>
        <sz val="12"/>
        <color theme="0" tint="-0.499984740745262"/>
        <rFont val="Calibri"/>
        <family val="2"/>
      </rPr>
      <t>Scheinherrová</t>
    </r>
    <r>
      <rPr>
        <sz val="12"/>
        <color theme="0" tint="-0.499984740745262"/>
        <rFont val="Calibri"/>
        <family val="2"/>
      </rPr>
      <t xml:space="preserve"> Lenka, Ing. (členem do 12/2018)</t>
    </r>
  </si>
  <si>
    <t>******</t>
  </si>
  <si>
    <r>
      <rPr>
        <b/>
        <sz val="12"/>
        <color indexed="8"/>
        <rFont val="Calibri"/>
        <family val="2"/>
        <charset val="238"/>
      </rPr>
      <t>Polák</t>
    </r>
    <r>
      <rPr>
        <sz val="12"/>
        <color indexed="8"/>
        <rFont val="Calibri"/>
        <family val="2"/>
      </rPr>
      <t xml:space="preserve"> Aleš (členem od 10/2019)</t>
    </r>
  </si>
  <si>
    <r>
      <rPr>
        <b/>
        <sz val="12"/>
        <color theme="0" tint="-0.499984740745262"/>
        <rFont val="Calibri"/>
        <family val="2"/>
      </rPr>
      <t>Laiblová</t>
    </r>
    <r>
      <rPr>
        <sz val="12"/>
        <color theme="0" tint="-0.499984740745262"/>
        <rFont val="Calibri"/>
        <family val="2"/>
      </rPr>
      <t xml:space="preserve"> Lenka, Ing.  (členem do 10/2019)</t>
    </r>
  </si>
  <si>
    <r>
      <rPr>
        <b/>
        <sz val="12"/>
        <color indexed="8"/>
        <rFont val="Calibri"/>
        <family val="2"/>
        <charset val="238"/>
      </rPr>
      <t>Vejmelková</t>
    </r>
    <r>
      <rPr>
        <sz val="12"/>
        <color indexed="8"/>
        <rFont val="Calibri"/>
        <family val="2"/>
        <charset val="238"/>
      </rPr>
      <t xml:space="preserve"> Eva</t>
    </r>
    <r>
      <rPr>
        <sz val="12"/>
        <color indexed="8"/>
        <rFont val="Calibri"/>
        <family val="2"/>
      </rPr>
      <t>, doc. Ing. Ph.D. (členem od 2/2018)</t>
    </r>
  </si>
  <si>
    <r>
      <rPr>
        <b/>
        <sz val="12"/>
        <color indexed="8"/>
        <rFont val="Calibri"/>
        <family val="2"/>
        <charset val="238"/>
      </rPr>
      <t xml:space="preserve">Matějka </t>
    </r>
    <r>
      <rPr>
        <sz val="12"/>
        <color indexed="8"/>
        <rFont val="Calibri"/>
        <family val="2"/>
        <charset val="238"/>
      </rPr>
      <t>Petr, Ing., Ph.D. (členem od 2/2018)</t>
    </r>
  </si>
  <si>
    <r>
      <rPr>
        <b/>
        <sz val="12"/>
        <color indexed="8"/>
        <rFont val="Calibri"/>
        <family val="2"/>
        <charset val="238"/>
      </rPr>
      <t>Demel</t>
    </r>
    <r>
      <rPr>
        <sz val="12"/>
        <color indexed="8"/>
        <rFont val="Calibri"/>
        <family val="2"/>
        <charset val="238"/>
      </rPr>
      <t xml:space="preserve"> Jiří, doc. RNDr., CSc.</t>
    </r>
  </si>
  <si>
    <r>
      <rPr>
        <b/>
        <sz val="12"/>
        <color theme="0" tint="-0.499984740745262"/>
        <rFont val="Calibri"/>
        <family val="2"/>
      </rPr>
      <t>Pospíšil</t>
    </r>
    <r>
      <rPr>
        <sz val="12"/>
        <color theme="0" tint="-0.499984740745262"/>
        <rFont val="Calibri"/>
        <family val="2"/>
      </rPr>
      <t xml:space="preserve"> Jiří, prof. Ing., CSc. (členem od 5/2018 do 10/2019)</t>
    </r>
  </si>
  <si>
    <r>
      <rPr>
        <b/>
        <sz val="12"/>
        <color indexed="8"/>
        <rFont val="Calibri"/>
        <family val="2"/>
        <charset val="238"/>
      </rPr>
      <t>Libecajtová</t>
    </r>
    <r>
      <rPr>
        <sz val="12"/>
        <color indexed="8"/>
        <rFont val="Calibri"/>
        <family val="2"/>
      </rPr>
      <t xml:space="preserve"> Aneta, Ing. (členem od 10/2018)</t>
    </r>
  </si>
</sst>
</file>

<file path=xl/styles.xml><?xml version="1.0" encoding="utf-8"?>
<styleSheet xmlns="http://schemas.openxmlformats.org/spreadsheetml/2006/main">
  <numFmts count="1">
    <numFmt numFmtId="164" formatCode="0;&quot;-&quot;0;&quot; &quot;"/>
  </numFmts>
  <fonts count="29">
    <font>
      <sz val="10"/>
      <color indexed="8"/>
      <name val="Helvetica"/>
    </font>
    <font>
      <sz val="12"/>
      <color indexed="8"/>
      <name val="Verdana"/>
      <family val="2"/>
    </font>
    <font>
      <sz val="10"/>
      <color indexed="8"/>
      <name val="Arial CE"/>
    </font>
    <font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theme="2"/>
      <name val="Calibri"/>
      <family val="2"/>
    </font>
    <font>
      <u/>
      <sz val="10"/>
      <color indexed="8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2"/>
      <color theme="2"/>
      <name val="Calibri"/>
      <family val="2"/>
    </font>
    <font>
      <b/>
      <sz val="12"/>
      <color theme="2"/>
      <name val="Calibri"/>
      <family val="2"/>
    </font>
    <font>
      <sz val="10"/>
      <color theme="2"/>
      <name val="Calibri"/>
      <family val="2"/>
    </font>
    <font>
      <sz val="10"/>
      <color theme="0" tint="-0.14999847407452621"/>
      <name val="Calibri"/>
      <family val="2"/>
    </font>
    <font>
      <sz val="10"/>
      <color theme="2"/>
      <name val="Arial CE"/>
    </font>
    <font>
      <sz val="10"/>
      <color theme="2"/>
      <name val="Arial"/>
      <family val="2"/>
    </font>
    <font>
      <sz val="12"/>
      <color theme="2"/>
      <name val="Verdana"/>
      <family val="2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theme="0" tint="-0.499984740745262"/>
      <name val="Calibri"/>
      <family val="2"/>
    </font>
    <font>
      <b/>
      <sz val="12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4" xfId="0" applyNumberFormat="1" applyFont="1" applyBorder="1" applyAlignment="1"/>
    <xf numFmtId="1" fontId="2" fillId="0" borderId="1" xfId="0" applyNumberFormat="1" applyFont="1" applyBorder="1" applyAlignment="1"/>
    <xf numFmtId="1" fontId="2" fillId="0" borderId="10" xfId="0" applyNumberFormat="1" applyFont="1" applyBorder="1" applyAlignment="1"/>
    <xf numFmtId="1" fontId="3" fillId="0" borderId="1" xfId="0" applyNumberFormat="1" applyFont="1" applyBorder="1" applyAlignment="1"/>
    <xf numFmtId="10" fontId="3" fillId="0" borderId="1" xfId="0" applyNumberFormat="1" applyFont="1" applyBorder="1" applyAlignment="1"/>
    <xf numFmtId="1" fontId="3" fillId="0" borderId="10" xfId="0" applyNumberFormat="1" applyFont="1" applyBorder="1" applyAlignment="1">
      <alignment horizontal="center"/>
    </xf>
    <xf numFmtId="49" fontId="4" fillId="5" borderId="2" xfId="0" applyNumberFormat="1" applyFont="1" applyFill="1" applyBorder="1" applyAlignment="1"/>
    <xf numFmtId="0" fontId="4" fillId="5" borderId="3" xfId="0" applyFont="1" applyFill="1" applyBorder="1" applyAlignment="1"/>
    <xf numFmtId="1" fontId="5" fillId="5" borderId="3" xfId="0" applyNumberFormat="1" applyFont="1" applyFill="1" applyBorder="1" applyAlignment="1">
      <alignment horizontal="center"/>
    </xf>
    <xf numFmtId="1" fontId="6" fillId="5" borderId="3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/>
    <xf numFmtId="0" fontId="8" fillId="0" borderId="6" xfId="0" applyFont="1" applyBorder="1" applyAlignment="1"/>
    <xf numFmtId="0" fontId="6" fillId="0" borderId="7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center"/>
    </xf>
    <xf numFmtId="0" fontId="8" fillId="0" borderId="10" xfId="0" applyFont="1" applyBorder="1" applyAlignment="1"/>
    <xf numFmtId="0" fontId="8" fillId="0" borderId="1" xfId="0" applyFont="1" applyBorder="1" applyAlignment="1"/>
    <xf numFmtId="0" fontId="7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8" fillId="0" borderId="12" xfId="0" applyFont="1" applyBorder="1" applyAlignment="1"/>
    <xf numFmtId="0" fontId="8" fillId="0" borderId="13" xfId="0" applyFont="1" applyBorder="1" applyAlignment="1"/>
    <xf numFmtId="14" fontId="7" fillId="0" borderId="7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9" fillId="2" borderId="15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1" fontId="6" fillId="2" borderId="16" xfId="0" applyNumberFormat="1" applyFont="1" applyFill="1" applyBorder="1" applyAlignment="1"/>
    <xf numFmtId="1" fontId="7" fillId="2" borderId="16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0" fontId="8" fillId="0" borderId="7" xfId="0" applyNumberFormat="1" applyFont="1" applyBorder="1" applyAlignment="1"/>
    <xf numFmtId="49" fontId="8" fillId="0" borderId="7" xfId="0" applyNumberFormat="1" applyFont="1" applyBorder="1" applyAlignment="1"/>
    <xf numFmtId="1" fontId="7" fillId="0" borderId="7" xfId="0" applyNumberFormat="1" applyFont="1" applyBorder="1" applyAlignment="1"/>
    <xf numFmtId="49" fontId="7" fillId="0" borderId="7" xfId="0" applyNumberFormat="1" applyFont="1" applyBorder="1" applyAlignment="1"/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8" fillId="0" borderId="19" xfId="0" applyNumberFormat="1" applyFont="1" applyBorder="1" applyAlignment="1"/>
    <xf numFmtId="49" fontId="7" fillId="0" borderId="19" xfId="0" applyNumberFormat="1" applyFont="1" applyBorder="1" applyAlignment="1"/>
    <xf numFmtId="1" fontId="7" fillId="0" borderId="19" xfId="0" applyNumberFormat="1" applyFont="1" applyBorder="1" applyAlignment="1"/>
    <xf numFmtId="0" fontId="7" fillId="0" borderId="1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0" fontId="8" fillId="3" borderId="19" xfId="0" applyNumberFormat="1" applyFont="1" applyFill="1" applyBorder="1" applyAlignment="1"/>
    <xf numFmtId="49" fontId="7" fillId="3" borderId="19" xfId="0" applyNumberFormat="1" applyFont="1" applyFill="1" applyBorder="1" applyAlignment="1"/>
    <xf numFmtId="1" fontId="7" fillId="3" borderId="19" xfId="0" applyNumberFormat="1" applyFont="1" applyFill="1" applyBorder="1" applyAlignment="1"/>
    <xf numFmtId="0" fontId="7" fillId="3" borderId="19" xfId="0" applyNumberFormat="1" applyFont="1" applyFill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/>
    <xf numFmtId="1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/>
    <xf numFmtId="1" fontId="12" fillId="0" borderId="1" xfId="0" applyNumberFormat="1" applyFont="1" applyBorder="1" applyAlignment="1">
      <alignment horizontal="right"/>
    </xf>
    <xf numFmtId="0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13" fillId="5" borderId="0" xfId="0" applyFont="1" applyFill="1" applyAlignment="1">
      <alignment vertical="top" wrapText="1"/>
    </xf>
    <xf numFmtId="0" fontId="14" fillId="5" borderId="0" xfId="0" applyFont="1" applyFill="1" applyAlignment="1">
      <alignment vertical="top" wrapText="1"/>
    </xf>
    <xf numFmtId="49" fontId="8" fillId="0" borderId="0" xfId="0" applyNumberFormat="1" applyFont="1" applyBorder="1" applyAlignment="1"/>
    <xf numFmtId="0" fontId="7" fillId="0" borderId="0" xfId="0" applyFont="1" applyAlignment="1">
      <alignment vertical="top" wrapText="1"/>
    </xf>
    <xf numFmtId="49" fontId="8" fillId="4" borderId="0" xfId="0" applyNumberFormat="1" applyFont="1" applyFill="1" applyBorder="1" applyAlignment="1"/>
    <xf numFmtId="0" fontId="7" fillId="4" borderId="0" xfId="0" applyFont="1" applyFill="1" applyAlignment="1">
      <alignment vertical="top" wrapText="1"/>
    </xf>
    <xf numFmtId="49" fontId="8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6" fillId="0" borderId="17" xfId="0" applyNumberFormat="1" applyFont="1" applyBorder="1" applyAlignment="1">
      <alignment horizontal="center"/>
    </xf>
    <xf numFmtId="0" fontId="8" fillId="0" borderId="28" xfId="0" applyNumberFormat="1" applyFont="1" applyBorder="1" applyAlignment="1"/>
    <xf numFmtId="49" fontId="8" fillId="0" borderId="29" xfId="0" applyNumberFormat="1" applyFont="1" applyBorder="1" applyAlignment="1"/>
    <xf numFmtId="49" fontId="7" fillId="0" borderId="28" xfId="0" applyNumberFormat="1" applyFont="1" applyBorder="1" applyAlignment="1"/>
    <xf numFmtId="1" fontId="7" fillId="0" borderId="28" xfId="0" applyNumberFormat="1" applyFont="1" applyBorder="1" applyAlignment="1"/>
    <xf numFmtId="0" fontId="7" fillId="0" borderId="28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49" fontId="15" fillId="0" borderId="7" xfId="0" applyNumberFormat="1" applyFont="1" applyBorder="1" applyAlignment="1"/>
    <xf numFmtId="1" fontId="17" fillId="3" borderId="19" xfId="0" applyNumberFormat="1" applyFont="1" applyFill="1" applyBorder="1" applyAlignment="1"/>
    <xf numFmtId="49" fontId="17" fillId="3" borderId="19" xfId="0" applyNumberFormat="1" applyFont="1" applyFill="1" applyBorder="1" applyAlignment="1"/>
    <xf numFmtId="0" fontId="17" fillId="3" borderId="19" xfId="0" applyNumberFormat="1" applyFont="1" applyFill="1" applyBorder="1" applyAlignment="1">
      <alignment horizontal="center"/>
    </xf>
    <xf numFmtId="0" fontId="17" fillId="0" borderId="7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/>
    <xf numFmtId="0" fontId="7" fillId="0" borderId="20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/>
    <xf numFmtId="49" fontId="7" fillId="0" borderId="30" xfId="0" applyNumberFormat="1" applyFont="1" applyBorder="1" applyAlignment="1"/>
    <xf numFmtId="1" fontId="7" fillId="0" borderId="30" xfId="0" applyNumberFormat="1" applyFont="1" applyBorder="1" applyAlignment="1"/>
    <xf numFmtId="0" fontId="7" fillId="0" borderId="30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18" fillId="0" borderId="7" xfId="0" applyNumberFormat="1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0" fontId="15" fillId="0" borderId="7" xfId="0" applyNumberFormat="1" applyFont="1" applyBorder="1" applyAlignment="1"/>
    <xf numFmtId="49" fontId="17" fillId="0" borderId="7" xfId="0" applyNumberFormat="1" applyFont="1" applyBorder="1" applyAlignment="1"/>
    <xf numFmtId="1" fontId="17" fillId="0" borderId="7" xfId="0" applyNumberFormat="1" applyFont="1" applyBorder="1" applyAlignment="1"/>
    <xf numFmtId="1" fontId="11" fillId="0" borderId="7" xfId="0" applyNumberFormat="1" applyFont="1" applyBorder="1" applyAlignment="1">
      <alignment horizontal="center"/>
    </xf>
    <xf numFmtId="1" fontId="19" fillId="0" borderId="10" xfId="0" applyNumberFormat="1" applyFont="1" applyBorder="1" applyAlignment="1"/>
    <xf numFmtId="1" fontId="20" fillId="0" borderId="1" xfId="0" applyNumberFormat="1" applyFont="1" applyBorder="1" applyAlignment="1"/>
    <xf numFmtId="0" fontId="2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>
      <alignment horizontal="center"/>
    </xf>
    <xf numFmtId="0" fontId="8" fillId="0" borderId="29" xfId="0" applyNumberFormat="1" applyFont="1" applyBorder="1" applyAlignment="1"/>
    <xf numFmtId="49" fontId="8" fillId="0" borderId="29" xfId="0" applyNumberFormat="1" applyFont="1" applyBorder="1" applyAlignment="1">
      <alignment horizontal="left"/>
    </xf>
    <xf numFmtId="1" fontId="7" fillId="0" borderId="29" xfId="0" applyNumberFormat="1" applyFont="1" applyBorder="1" applyAlignment="1"/>
    <xf numFmtId="49" fontId="7" fillId="0" borderId="29" xfId="0" applyNumberFormat="1" applyFont="1" applyBorder="1" applyAlignment="1"/>
    <xf numFmtId="0" fontId="7" fillId="0" borderId="29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49" fontId="9" fillId="2" borderId="23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1" fontId="7" fillId="2" borderId="24" xfId="0" applyNumberFormat="1" applyFont="1" applyFill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left"/>
    </xf>
    <xf numFmtId="49" fontId="17" fillId="0" borderId="7" xfId="0" applyNumberFormat="1" applyFont="1" applyFill="1" applyBorder="1" applyAlignment="1"/>
    <xf numFmtId="1" fontId="17" fillId="0" borderId="7" xfId="0" applyNumberFormat="1" applyFont="1" applyFill="1" applyBorder="1" applyAlignment="1"/>
    <xf numFmtId="49" fontId="17" fillId="3" borderId="7" xfId="0" applyNumberFormat="1" applyFont="1" applyFill="1" applyBorder="1" applyAlignment="1">
      <alignment horizontal="center"/>
    </xf>
    <xf numFmtId="0" fontId="17" fillId="3" borderId="7" xfId="0" applyNumberFormat="1" applyFont="1" applyFill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10" fontId="20" fillId="0" borderId="1" xfId="0" applyNumberFormat="1" applyFont="1" applyBorder="1" applyAlignment="1"/>
    <xf numFmtId="0" fontId="17" fillId="3" borderId="30" xfId="0" applyNumberFormat="1" applyFont="1" applyFill="1" applyBorder="1" applyAlignment="1">
      <alignment horizontal="center"/>
    </xf>
    <xf numFmtId="0" fontId="7" fillId="3" borderId="30" xfId="0" applyNumberFormat="1" applyFont="1" applyFill="1" applyBorder="1" applyAlignment="1">
      <alignment horizontal="center"/>
    </xf>
    <xf numFmtId="0" fontId="24" fillId="3" borderId="19" xfId="0" applyNumberFormat="1" applyFont="1" applyFill="1" applyBorder="1" applyAlignment="1"/>
    <xf numFmtId="49" fontId="24" fillId="0" borderId="7" xfId="0" applyNumberFormat="1" applyFont="1" applyBorder="1" applyAlignment="1"/>
    <xf numFmtId="1" fontId="26" fillId="3" borderId="19" xfId="0" applyNumberFormat="1" applyFont="1" applyFill="1" applyBorder="1" applyAlignment="1"/>
    <xf numFmtId="49" fontId="26" fillId="3" borderId="19" xfId="0" applyNumberFormat="1" applyFont="1" applyFill="1" applyBorder="1" applyAlignment="1"/>
    <xf numFmtId="0" fontId="26" fillId="3" borderId="19" xfId="0" applyNumberFormat="1" applyFont="1" applyFill="1" applyBorder="1" applyAlignment="1">
      <alignment horizontal="center"/>
    </xf>
    <xf numFmtId="0" fontId="26" fillId="3" borderId="30" xfId="0" applyNumberFormat="1" applyFont="1" applyFill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0" fontId="26" fillId="0" borderId="7" xfId="0" applyNumberFormat="1" applyFont="1" applyBorder="1" applyAlignment="1">
      <alignment horizontal="center"/>
    </xf>
    <xf numFmtId="1" fontId="26" fillId="0" borderId="7" xfId="0" applyNumberFormat="1" applyFont="1" applyBorder="1" applyAlignment="1">
      <alignment horizontal="center"/>
    </xf>
    <xf numFmtId="0" fontId="23" fillId="0" borderId="30" xfId="0" applyFont="1" applyBorder="1" applyAlignment="1"/>
    <xf numFmtId="0" fontId="26" fillId="0" borderId="19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3" borderId="7" xfId="0" applyNumberFormat="1" applyFont="1" applyFill="1" applyBorder="1" applyAlignment="1">
      <alignment horizontal="center"/>
    </xf>
    <xf numFmtId="0" fontId="28" fillId="0" borderId="29" xfId="0" applyNumberFormat="1" applyFont="1" applyBorder="1" applyAlignment="1">
      <alignment horizontal="center"/>
    </xf>
    <xf numFmtId="0" fontId="28" fillId="0" borderId="30" xfId="0" applyNumberFormat="1" applyFont="1" applyBorder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8" fillId="3" borderId="30" xfId="0" applyNumberFormat="1" applyFont="1" applyFill="1" applyBorder="1" applyAlignment="1">
      <alignment horizontal="center"/>
    </xf>
    <xf numFmtId="0" fontId="28" fillId="0" borderId="28" xfId="0" applyNumberFormat="1" applyFont="1" applyBorder="1" applyAlignment="1">
      <alignment horizontal="center"/>
    </xf>
    <xf numFmtId="0" fontId="28" fillId="0" borderId="18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left"/>
    </xf>
    <xf numFmtId="1" fontId="26" fillId="0" borderId="30" xfId="0" applyNumberFormat="1" applyFont="1" applyBorder="1" applyAlignment="1"/>
    <xf numFmtId="49" fontId="26" fillId="0" borderId="30" xfId="0" applyNumberFormat="1" applyFont="1" applyBorder="1" applyAlignment="1"/>
    <xf numFmtId="1" fontId="27" fillId="0" borderId="30" xfId="0" applyNumberFormat="1" applyFont="1" applyBorder="1" applyAlignment="1">
      <alignment horizontal="center"/>
    </xf>
    <xf numFmtId="1" fontId="26" fillId="0" borderId="3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0C0C0"/>
      <rgbColor rgb="00808080"/>
      <rgbColor rgb="00515151"/>
      <rgbColor rgb="00DD0806"/>
      <rgbColor rgb="00006411"/>
      <rgbColor rgb="00FFFF99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tabSelected="1" topLeftCell="A2" zoomScale="60" zoomScaleNormal="60" workbookViewId="0">
      <pane xSplit="2" topLeftCell="X1" activePane="topRight" state="frozen"/>
      <selection pane="topRight" activeCell="AI32" sqref="AI32"/>
    </sheetView>
  </sheetViews>
  <sheetFormatPr defaultColWidth="8.81640625" defaultRowHeight="12.75" customHeight="1"/>
  <cols>
    <col min="1" max="1" width="7.6328125" style="63" customWidth="1"/>
    <col min="2" max="2" width="52.453125" style="63" customWidth="1"/>
    <col min="3" max="3" width="5.26953125" style="63" customWidth="1"/>
    <col min="4" max="5" width="5.453125" style="63" customWidth="1"/>
    <col min="6" max="6" width="5.1796875" style="63" customWidth="1"/>
    <col min="7" max="12" width="8.7265625" style="63" customWidth="1"/>
    <col min="13" max="13" width="10.1796875" style="63" customWidth="1"/>
    <col min="14" max="14" width="9.81640625" style="63" customWidth="1"/>
    <col min="15" max="15" width="10.26953125" style="63" customWidth="1"/>
    <col min="16" max="32" width="8.7265625" style="63" customWidth="1"/>
    <col min="33" max="33" width="8.1796875" style="63" customWidth="1"/>
    <col min="34" max="34" width="9" style="63" customWidth="1"/>
    <col min="35" max="35" width="8.1796875" style="63" customWidth="1"/>
    <col min="36" max="36" width="8.1796875" style="1" customWidth="1"/>
    <col min="37" max="37" width="8.453125" style="1" customWidth="1"/>
    <col min="38" max="38" width="9.453125" style="1" customWidth="1"/>
    <col min="39" max="39" width="10.7265625" style="1" customWidth="1"/>
    <col min="40" max="40" width="10.453125" style="1" customWidth="1"/>
    <col min="41" max="16384" width="8.81640625" style="1"/>
  </cols>
  <sheetData>
    <row r="1" spans="1:40" ht="22" customHeight="1">
      <c r="A1" s="8" t="s">
        <v>0</v>
      </c>
      <c r="B1" s="9"/>
      <c r="C1" s="10"/>
      <c r="D1" s="10"/>
      <c r="E1" s="10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2"/>
      <c r="AK1" s="3"/>
      <c r="AL1" s="3"/>
      <c r="AM1" s="3"/>
      <c r="AN1" s="3"/>
    </row>
    <row r="2" spans="1:40" ht="17.149999999999999" customHeight="1">
      <c r="A2" s="13" t="s">
        <v>16</v>
      </c>
      <c r="B2" s="14"/>
      <c r="C2" s="154" t="s">
        <v>1</v>
      </c>
      <c r="D2" s="155"/>
      <c r="E2" s="155"/>
      <c r="F2" s="156"/>
      <c r="G2" s="15">
        <v>2017</v>
      </c>
      <c r="H2" s="72"/>
      <c r="I2" s="72"/>
      <c r="J2" s="72"/>
      <c r="K2" s="72"/>
      <c r="L2" s="72"/>
      <c r="M2" s="72"/>
      <c r="N2" s="72"/>
      <c r="O2" s="72"/>
      <c r="P2" s="72">
        <v>2018</v>
      </c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16"/>
      <c r="AH2" s="17" t="s">
        <v>2</v>
      </c>
      <c r="AI2" s="18">
        <v>26</v>
      </c>
      <c r="AJ2" s="4"/>
      <c r="AK2" s="5"/>
      <c r="AL2" s="5"/>
      <c r="AM2" s="5"/>
      <c r="AN2" s="5"/>
    </row>
    <row r="3" spans="1:40" ht="17.149999999999999" customHeight="1">
      <c r="A3" s="19"/>
      <c r="B3" s="20"/>
      <c r="C3" s="157"/>
      <c r="D3" s="158"/>
      <c r="E3" s="158"/>
      <c r="F3" s="159"/>
      <c r="G3" s="21">
        <v>1</v>
      </c>
      <c r="H3" s="21">
        <v>2</v>
      </c>
      <c r="I3" s="21">
        <v>3</v>
      </c>
      <c r="J3" s="21">
        <v>4</v>
      </c>
      <c r="K3" s="21">
        <v>5</v>
      </c>
      <c r="L3" s="21">
        <v>6</v>
      </c>
      <c r="M3" s="21">
        <v>7</v>
      </c>
      <c r="N3" s="21">
        <v>8</v>
      </c>
      <c r="O3" s="21">
        <v>9</v>
      </c>
      <c r="P3" s="21">
        <v>10</v>
      </c>
      <c r="Q3" s="21">
        <v>11</v>
      </c>
      <c r="R3" s="21">
        <v>12</v>
      </c>
      <c r="S3" s="21">
        <v>13</v>
      </c>
      <c r="T3" s="21">
        <v>14</v>
      </c>
      <c r="U3" s="21">
        <v>15</v>
      </c>
      <c r="V3" s="21">
        <v>16</v>
      </c>
      <c r="W3" s="21">
        <v>17</v>
      </c>
      <c r="X3" s="21">
        <v>18</v>
      </c>
      <c r="Y3" s="21">
        <v>19</v>
      </c>
      <c r="Z3" s="21">
        <v>20</v>
      </c>
      <c r="AA3" s="21">
        <v>21</v>
      </c>
      <c r="AB3" s="21">
        <v>22</v>
      </c>
      <c r="AC3" s="21">
        <v>23</v>
      </c>
      <c r="AD3" s="21">
        <v>24</v>
      </c>
      <c r="AE3" s="21">
        <v>25</v>
      </c>
      <c r="AF3" s="21">
        <v>26</v>
      </c>
      <c r="AG3" s="22" t="s">
        <v>3</v>
      </c>
      <c r="AH3" s="23" t="s">
        <v>4</v>
      </c>
      <c r="AI3" s="23" t="s">
        <v>5</v>
      </c>
      <c r="AJ3" s="4"/>
      <c r="AK3" s="5"/>
      <c r="AL3" s="5"/>
      <c r="AM3" s="5"/>
      <c r="AN3" s="5"/>
    </row>
    <row r="4" spans="1:40" ht="17.149999999999999" customHeight="1">
      <c r="A4" s="24"/>
      <c r="B4" s="25"/>
      <c r="C4" s="160"/>
      <c r="D4" s="161"/>
      <c r="E4" s="161"/>
      <c r="F4" s="162"/>
      <c r="G4" s="26">
        <v>42746</v>
      </c>
      <c r="H4" s="26">
        <v>42788</v>
      </c>
      <c r="I4" s="26">
        <v>42823</v>
      </c>
      <c r="J4" s="26">
        <v>42886</v>
      </c>
      <c r="K4" s="26">
        <v>42914</v>
      </c>
      <c r="L4" s="26">
        <v>43012</v>
      </c>
      <c r="M4" s="26">
        <v>43026</v>
      </c>
      <c r="N4" s="26">
        <v>43061</v>
      </c>
      <c r="O4" s="26">
        <v>43089</v>
      </c>
      <c r="P4" s="26">
        <v>43124</v>
      </c>
      <c r="Q4" s="26">
        <v>43152</v>
      </c>
      <c r="R4" s="26">
        <v>43187</v>
      </c>
      <c r="S4" s="26">
        <v>43156</v>
      </c>
      <c r="T4" s="26">
        <v>43250</v>
      </c>
      <c r="U4" s="26">
        <v>43271</v>
      </c>
      <c r="V4" s="26">
        <v>43376</v>
      </c>
      <c r="W4" s="26">
        <v>43404</v>
      </c>
      <c r="X4" s="26">
        <v>43432</v>
      </c>
      <c r="Y4" s="26">
        <v>43453</v>
      </c>
      <c r="Z4" s="26">
        <v>43523</v>
      </c>
      <c r="AA4" s="26">
        <v>43551</v>
      </c>
      <c r="AB4" s="26">
        <v>43579</v>
      </c>
      <c r="AC4" s="26">
        <v>43614</v>
      </c>
      <c r="AD4" s="26">
        <v>43740</v>
      </c>
      <c r="AE4" s="26">
        <v>43775</v>
      </c>
      <c r="AF4" s="26">
        <v>43817</v>
      </c>
      <c r="AG4" s="27" t="s">
        <v>6</v>
      </c>
      <c r="AH4" s="28" t="s">
        <v>7</v>
      </c>
      <c r="AI4" s="28" t="s">
        <v>8</v>
      </c>
      <c r="AJ4" s="4"/>
      <c r="AK4" s="5"/>
      <c r="AL4" s="5"/>
      <c r="AM4" s="5"/>
      <c r="AN4" s="5"/>
    </row>
    <row r="5" spans="1:40" ht="20.149999999999999" customHeight="1">
      <c r="A5" s="29" t="s">
        <v>9</v>
      </c>
      <c r="B5" s="30"/>
      <c r="C5" s="31"/>
      <c r="D5" s="31"/>
      <c r="E5" s="31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3"/>
      <c r="AJ5" s="4"/>
      <c r="AK5" s="5"/>
      <c r="AL5" s="5"/>
      <c r="AM5" s="5"/>
      <c r="AN5" s="5"/>
    </row>
    <row r="6" spans="1:40" ht="17.149999999999999" customHeight="1">
      <c r="A6" s="34">
        <v>1</v>
      </c>
      <c r="B6" s="35" t="s">
        <v>22</v>
      </c>
      <c r="C6" s="36" t="s">
        <v>12</v>
      </c>
      <c r="D6" s="37" t="s">
        <v>10</v>
      </c>
      <c r="E6" s="36"/>
      <c r="F6" s="36" t="s">
        <v>13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140">
        <v>1</v>
      </c>
      <c r="Z6" s="140">
        <v>1</v>
      </c>
      <c r="AA6" s="140">
        <v>1</v>
      </c>
      <c r="AB6" s="140">
        <v>1</v>
      </c>
      <c r="AC6" s="140">
        <v>1</v>
      </c>
      <c r="AD6" s="140">
        <v>1</v>
      </c>
      <c r="AE6" s="140">
        <v>1</v>
      </c>
      <c r="AF6" s="140">
        <v>1</v>
      </c>
      <c r="AG6" s="38"/>
      <c r="AH6" s="21">
        <f>SUM(G6:AG6)</f>
        <v>26</v>
      </c>
      <c r="AI6" s="39">
        <f>AH6*100/(AI2)</f>
        <v>100</v>
      </c>
      <c r="AJ6" s="4"/>
      <c r="AK6" s="5"/>
      <c r="AL6" s="5"/>
      <c r="AM6" s="5"/>
      <c r="AN6" s="5"/>
    </row>
    <row r="7" spans="1:40" ht="17.149999999999999" customHeight="1">
      <c r="A7" s="34">
        <f t="shared" ref="A7:A22" si="0">A6+1</f>
        <v>2</v>
      </c>
      <c r="B7" s="35" t="s">
        <v>23</v>
      </c>
      <c r="C7" s="37" t="s">
        <v>12</v>
      </c>
      <c r="D7" s="37" t="s">
        <v>10</v>
      </c>
      <c r="E7" s="36"/>
      <c r="F7" s="37" t="s">
        <v>13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>
        <v>1</v>
      </c>
      <c r="R7" s="21">
        <v>1</v>
      </c>
      <c r="S7" s="21" t="s">
        <v>11</v>
      </c>
      <c r="T7" s="21">
        <v>1</v>
      </c>
      <c r="U7" s="21" t="s">
        <v>11</v>
      </c>
      <c r="V7" s="21">
        <v>1</v>
      </c>
      <c r="W7" s="21">
        <v>1</v>
      </c>
      <c r="X7" s="21">
        <v>1</v>
      </c>
      <c r="Y7" s="140">
        <v>1</v>
      </c>
      <c r="Z7" s="140">
        <v>1</v>
      </c>
      <c r="AA7" s="140">
        <v>1</v>
      </c>
      <c r="AB7" s="140">
        <v>1</v>
      </c>
      <c r="AC7" s="140">
        <v>1</v>
      </c>
      <c r="AD7" s="140">
        <v>1</v>
      </c>
      <c r="AE7" s="140">
        <v>1</v>
      </c>
      <c r="AF7" s="140">
        <v>1</v>
      </c>
      <c r="AG7" s="38"/>
      <c r="AH7" s="21">
        <f>SUM(G7:AF7)</f>
        <v>24</v>
      </c>
      <c r="AI7" s="39">
        <f>AH7*100/(AI2)</f>
        <v>92.307692307692307</v>
      </c>
      <c r="AJ7" s="4"/>
      <c r="AK7" s="5"/>
      <c r="AL7" s="5"/>
      <c r="AM7" s="5"/>
      <c r="AN7" s="5"/>
    </row>
    <row r="8" spans="1:40" ht="17.149999999999999" customHeight="1">
      <c r="A8" s="34">
        <f t="shared" si="0"/>
        <v>3</v>
      </c>
      <c r="B8" s="35" t="s">
        <v>24</v>
      </c>
      <c r="C8" s="37"/>
      <c r="D8" s="37" t="s">
        <v>10</v>
      </c>
      <c r="E8" s="36" t="s">
        <v>14</v>
      </c>
      <c r="F8" s="36"/>
      <c r="G8" s="21">
        <v>1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140">
        <v>1</v>
      </c>
      <c r="Z8" s="140">
        <v>1</v>
      </c>
      <c r="AA8" s="140">
        <v>1</v>
      </c>
      <c r="AB8" s="140">
        <v>1</v>
      </c>
      <c r="AC8" s="140">
        <v>1</v>
      </c>
      <c r="AD8" s="140">
        <v>1</v>
      </c>
      <c r="AE8" s="140">
        <v>1</v>
      </c>
      <c r="AF8" s="140">
        <v>1</v>
      </c>
      <c r="AG8" s="38"/>
      <c r="AH8" s="21">
        <f>SUM(G8:AF8)</f>
        <v>26</v>
      </c>
      <c r="AI8" s="39">
        <f>AH8*100/(AI2)</f>
        <v>100</v>
      </c>
      <c r="AJ8" s="4"/>
      <c r="AK8" s="5"/>
      <c r="AL8" s="5"/>
      <c r="AM8" s="5"/>
      <c r="AN8" s="5"/>
    </row>
    <row r="9" spans="1:40" ht="17.149999999999999" customHeight="1">
      <c r="A9" s="34">
        <f t="shared" si="0"/>
        <v>4</v>
      </c>
      <c r="B9" s="35" t="s">
        <v>25</v>
      </c>
      <c r="C9" s="37" t="s">
        <v>12</v>
      </c>
      <c r="D9" s="36"/>
      <c r="E9" s="37" t="s">
        <v>14</v>
      </c>
      <c r="F9" s="36"/>
      <c r="G9" s="21">
        <v>1</v>
      </c>
      <c r="H9" s="21">
        <v>0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1</v>
      </c>
      <c r="Q9" s="21">
        <v>1</v>
      </c>
      <c r="R9" s="21">
        <v>1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1">
        <v>1</v>
      </c>
      <c r="Y9" s="140">
        <v>1</v>
      </c>
      <c r="Z9" s="140">
        <v>1</v>
      </c>
      <c r="AA9" s="140">
        <v>1</v>
      </c>
      <c r="AB9" s="140">
        <v>1</v>
      </c>
      <c r="AC9" s="140" t="s">
        <v>11</v>
      </c>
      <c r="AD9" s="140">
        <v>1</v>
      </c>
      <c r="AE9" s="140">
        <v>1</v>
      </c>
      <c r="AF9" s="140">
        <v>1</v>
      </c>
      <c r="AG9" s="38"/>
      <c r="AH9" s="21">
        <f>SUM(G9:AF9)</f>
        <v>24</v>
      </c>
      <c r="AI9" s="39">
        <f>AH9*100/(AI2)</f>
        <v>92.307692307692307</v>
      </c>
      <c r="AJ9" s="4"/>
      <c r="AK9" s="5"/>
      <c r="AL9" s="5"/>
      <c r="AM9" s="5"/>
      <c r="AN9" s="5"/>
    </row>
    <row r="10" spans="1:40" ht="17.149999999999999" customHeight="1">
      <c r="A10" s="34">
        <f t="shared" si="0"/>
        <v>5</v>
      </c>
      <c r="B10" s="35" t="s">
        <v>26</v>
      </c>
      <c r="C10" s="36" t="s">
        <v>12</v>
      </c>
      <c r="D10" s="37" t="s">
        <v>10</v>
      </c>
      <c r="E10" s="37" t="s">
        <v>14</v>
      </c>
      <c r="F10" s="36"/>
      <c r="G10" s="21">
        <v>1</v>
      </c>
      <c r="H10" s="21">
        <v>1</v>
      </c>
      <c r="I10" s="21">
        <v>1</v>
      </c>
      <c r="J10" s="21" t="s">
        <v>11</v>
      </c>
      <c r="K10" s="21">
        <v>1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140">
        <v>1</v>
      </c>
      <c r="Z10" s="140">
        <v>1</v>
      </c>
      <c r="AA10" s="140">
        <v>1</v>
      </c>
      <c r="AB10" s="140">
        <v>1</v>
      </c>
      <c r="AC10" s="140">
        <v>1</v>
      </c>
      <c r="AD10" s="140">
        <v>1</v>
      </c>
      <c r="AE10" s="140">
        <v>1</v>
      </c>
      <c r="AF10" s="140">
        <v>1</v>
      </c>
      <c r="AG10" s="38"/>
      <c r="AH10" s="21">
        <f>SUM(G10:AF10)</f>
        <v>25</v>
      </c>
      <c r="AI10" s="39">
        <f>AH10*100/(AI2)</f>
        <v>96.15384615384616</v>
      </c>
      <c r="AJ10" s="4"/>
      <c r="AK10" s="5"/>
      <c r="AL10" s="5"/>
      <c r="AM10" s="5"/>
      <c r="AN10" s="5"/>
    </row>
    <row r="11" spans="1:40" ht="17.149999999999999" customHeight="1">
      <c r="A11" s="34">
        <f t="shared" si="0"/>
        <v>6</v>
      </c>
      <c r="B11" s="35" t="s">
        <v>27</v>
      </c>
      <c r="C11" s="37"/>
      <c r="D11" s="37" t="s">
        <v>10</v>
      </c>
      <c r="E11" s="37" t="s">
        <v>14</v>
      </c>
      <c r="F11" s="36"/>
      <c r="G11" s="21">
        <v>1</v>
      </c>
      <c r="H11" s="21">
        <v>1</v>
      </c>
      <c r="I11" s="21">
        <v>1</v>
      </c>
      <c r="J11" s="21">
        <v>1</v>
      </c>
      <c r="K11" s="21" t="s">
        <v>11</v>
      </c>
      <c r="L11" s="21">
        <v>1</v>
      </c>
      <c r="M11" s="21">
        <v>1</v>
      </c>
      <c r="N11" s="21">
        <v>1</v>
      </c>
      <c r="O11" s="21" t="s">
        <v>11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21">
        <v>1</v>
      </c>
      <c r="V11" s="21">
        <v>1</v>
      </c>
      <c r="W11" s="21">
        <v>1</v>
      </c>
      <c r="X11" s="21">
        <v>1</v>
      </c>
      <c r="Y11" s="140" t="s">
        <v>11</v>
      </c>
      <c r="Z11" s="140">
        <v>1</v>
      </c>
      <c r="AA11" s="140">
        <v>1</v>
      </c>
      <c r="AB11" s="140">
        <v>1</v>
      </c>
      <c r="AC11" s="140">
        <v>1</v>
      </c>
      <c r="AD11" s="140">
        <v>1</v>
      </c>
      <c r="AE11" s="140">
        <v>1</v>
      </c>
      <c r="AF11" s="140" t="s">
        <v>11</v>
      </c>
      <c r="AG11" s="38"/>
      <c r="AH11" s="21">
        <f t="shared" ref="AH7:AH13" si="1">SUM(G11:AE11)</f>
        <v>22</v>
      </c>
      <c r="AI11" s="39">
        <f>AH11*100/(AI2)</f>
        <v>84.615384615384613</v>
      </c>
      <c r="AJ11" s="4"/>
      <c r="AK11" s="5"/>
      <c r="AL11" s="5"/>
      <c r="AM11" s="5"/>
      <c r="AN11" s="5"/>
    </row>
    <row r="12" spans="1:40" ht="17.149999999999999" customHeight="1">
      <c r="A12" s="34">
        <f t="shared" si="0"/>
        <v>7</v>
      </c>
      <c r="B12" s="35" t="s">
        <v>28</v>
      </c>
      <c r="C12" s="36" t="s">
        <v>12</v>
      </c>
      <c r="D12" s="37"/>
      <c r="E12" s="36"/>
      <c r="F12" s="37" t="s">
        <v>13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 t="s">
        <v>11</v>
      </c>
      <c r="R12" s="21" t="s">
        <v>11</v>
      </c>
      <c r="S12" s="21">
        <v>1</v>
      </c>
      <c r="T12" s="21">
        <v>1</v>
      </c>
      <c r="U12" s="21">
        <v>1</v>
      </c>
      <c r="V12" s="21">
        <v>1</v>
      </c>
      <c r="W12" s="21">
        <v>1</v>
      </c>
      <c r="X12" s="21">
        <v>1</v>
      </c>
      <c r="Y12" s="140">
        <v>1</v>
      </c>
      <c r="Z12" s="140">
        <v>1</v>
      </c>
      <c r="AA12" s="140">
        <v>1</v>
      </c>
      <c r="AB12" s="140">
        <v>1</v>
      </c>
      <c r="AC12" s="140">
        <v>1</v>
      </c>
      <c r="AD12" s="140">
        <v>1</v>
      </c>
      <c r="AE12" s="140">
        <v>1</v>
      </c>
      <c r="AF12" s="140">
        <v>1</v>
      </c>
      <c r="AG12" s="38"/>
      <c r="AH12" s="21">
        <f>SUM(G12:AF12)</f>
        <v>24</v>
      </c>
      <c r="AI12" s="39">
        <f>AH12*100/(AI2)</f>
        <v>92.307692307692307</v>
      </c>
      <c r="AJ12" s="4"/>
      <c r="AK12" s="5"/>
      <c r="AL12" s="5"/>
      <c r="AM12" s="5"/>
      <c r="AN12" s="5"/>
    </row>
    <row r="13" spans="1:40" ht="17.149999999999999" customHeight="1">
      <c r="A13" s="34">
        <f t="shared" si="0"/>
        <v>8</v>
      </c>
      <c r="B13" s="35" t="s">
        <v>29</v>
      </c>
      <c r="C13" s="37"/>
      <c r="D13" s="37" t="s">
        <v>10</v>
      </c>
      <c r="E13" s="36" t="s">
        <v>14</v>
      </c>
      <c r="F13" s="36"/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 t="s">
        <v>11</v>
      </c>
      <c r="T13" s="21">
        <v>1</v>
      </c>
      <c r="U13" s="21">
        <v>1</v>
      </c>
      <c r="V13" s="21" t="s">
        <v>11</v>
      </c>
      <c r="W13" s="21">
        <v>1</v>
      </c>
      <c r="X13" s="21">
        <v>1</v>
      </c>
      <c r="Y13" s="140">
        <v>1</v>
      </c>
      <c r="Z13" s="140">
        <v>1</v>
      </c>
      <c r="AA13" s="140">
        <v>1</v>
      </c>
      <c r="AB13" s="140">
        <v>1</v>
      </c>
      <c r="AC13" s="140" t="s">
        <v>11</v>
      </c>
      <c r="AD13" s="140" t="s">
        <v>11</v>
      </c>
      <c r="AE13" s="140">
        <v>1</v>
      </c>
      <c r="AF13" s="140">
        <v>1</v>
      </c>
      <c r="AG13" s="38"/>
      <c r="AH13" s="21">
        <f>SUM(G13:AF13)</f>
        <v>22</v>
      </c>
      <c r="AI13" s="39">
        <f>AH13*100/(AI2)</f>
        <v>84.615384615384613</v>
      </c>
      <c r="AJ13" s="4"/>
      <c r="AK13" s="5"/>
      <c r="AL13" s="5"/>
      <c r="AM13" s="5"/>
      <c r="AN13" s="5"/>
    </row>
    <row r="14" spans="1:40" s="105" customFormat="1" ht="17.149999999999999" customHeight="1">
      <c r="A14" s="99">
        <f t="shared" si="0"/>
        <v>9</v>
      </c>
      <c r="B14" s="80" t="s">
        <v>62</v>
      </c>
      <c r="C14" s="120" t="s">
        <v>12</v>
      </c>
      <c r="D14" s="120" t="s">
        <v>10</v>
      </c>
      <c r="E14" s="121"/>
      <c r="F14" s="101"/>
      <c r="G14" s="122" t="s">
        <v>11</v>
      </c>
      <c r="H14" s="123">
        <v>1</v>
      </c>
      <c r="I14" s="123">
        <v>1</v>
      </c>
      <c r="J14" s="123">
        <v>1</v>
      </c>
      <c r="K14" s="123">
        <v>1</v>
      </c>
      <c r="L14" s="123">
        <v>1</v>
      </c>
      <c r="M14" s="123">
        <v>1</v>
      </c>
      <c r="N14" s="123">
        <v>0</v>
      </c>
      <c r="O14" s="123">
        <v>1</v>
      </c>
      <c r="P14" s="123">
        <v>1</v>
      </c>
      <c r="Q14" s="123" t="s">
        <v>52</v>
      </c>
      <c r="R14" s="123" t="s">
        <v>52</v>
      </c>
      <c r="S14" s="123" t="s">
        <v>52</v>
      </c>
      <c r="T14" s="123" t="s">
        <v>52</v>
      </c>
      <c r="U14" s="123" t="s">
        <v>52</v>
      </c>
      <c r="V14" s="123" t="s">
        <v>52</v>
      </c>
      <c r="W14" s="123" t="s">
        <v>52</v>
      </c>
      <c r="X14" s="123"/>
      <c r="Y14" s="141"/>
      <c r="Z14" s="141"/>
      <c r="AA14" s="141"/>
      <c r="AB14" s="141"/>
      <c r="AC14" s="141"/>
      <c r="AD14" s="141"/>
      <c r="AE14" s="141"/>
      <c r="AF14" s="141"/>
      <c r="AG14" s="102"/>
      <c r="AH14" s="124"/>
      <c r="AI14" s="85"/>
      <c r="AJ14" s="103"/>
      <c r="AK14" s="125"/>
      <c r="AL14" s="104"/>
      <c r="AM14" s="104"/>
      <c r="AN14" s="104"/>
    </row>
    <row r="15" spans="1:40" ht="17.149999999999999" customHeight="1">
      <c r="A15" s="34">
        <f t="shared" si="0"/>
        <v>10</v>
      </c>
      <c r="B15" s="35" t="s">
        <v>31</v>
      </c>
      <c r="C15" s="37" t="s">
        <v>12</v>
      </c>
      <c r="D15" s="36" t="s">
        <v>10</v>
      </c>
      <c r="E15" s="36"/>
      <c r="F15" s="37" t="s">
        <v>13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1">
        <v>1</v>
      </c>
      <c r="R15" s="21">
        <v>1</v>
      </c>
      <c r="S15" s="21">
        <v>1</v>
      </c>
      <c r="T15" s="21">
        <v>1</v>
      </c>
      <c r="U15" s="21">
        <v>1</v>
      </c>
      <c r="V15" s="21">
        <v>1</v>
      </c>
      <c r="W15" s="21">
        <v>1</v>
      </c>
      <c r="X15" s="21">
        <v>1</v>
      </c>
      <c r="Y15" s="140">
        <v>1</v>
      </c>
      <c r="Z15" s="140">
        <v>1</v>
      </c>
      <c r="AA15" s="140">
        <v>1</v>
      </c>
      <c r="AB15" s="140">
        <v>1</v>
      </c>
      <c r="AC15" s="140">
        <v>1</v>
      </c>
      <c r="AD15" s="140">
        <v>1</v>
      </c>
      <c r="AE15" s="140">
        <v>1</v>
      </c>
      <c r="AF15" s="140">
        <v>1</v>
      </c>
      <c r="AG15" s="38"/>
      <c r="AH15" s="21">
        <f>SUM(G15:AF15)</f>
        <v>26</v>
      </c>
      <c r="AI15" s="39">
        <f>AH15*100/(AI2)</f>
        <v>100</v>
      </c>
      <c r="AJ15" s="4"/>
      <c r="AK15" s="5"/>
      <c r="AL15" s="5"/>
      <c r="AM15" s="5"/>
      <c r="AN15" s="5"/>
    </row>
    <row r="16" spans="1:40" s="105" customFormat="1" ht="17.149999999999999" customHeight="1">
      <c r="A16" s="99">
        <f t="shared" si="0"/>
        <v>11</v>
      </c>
      <c r="B16" s="80" t="s">
        <v>61</v>
      </c>
      <c r="C16" s="100" t="s">
        <v>12</v>
      </c>
      <c r="D16" s="101"/>
      <c r="E16" s="101"/>
      <c r="F16" s="100" t="s">
        <v>13</v>
      </c>
      <c r="G16" s="84">
        <v>1</v>
      </c>
      <c r="H16" s="84">
        <v>1</v>
      </c>
      <c r="I16" s="84">
        <v>1</v>
      </c>
      <c r="J16" s="84">
        <v>1</v>
      </c>
      <c r="K16" s="84">
        <v>1</v>
      </c>
      <c r="L16" s="84">
        <v>1</v>
      </c>
      <c r="M16" s="84">
        <v>1</v>
      </c>
      <c r="N16" s="84">
        <v>1</v>
      </c>
      <c r="O16" s="84">
        <v>1</v>
      </c>
      <c r="P16" s="84">
        <v>1</v>
      </c>
      <c r="Q16" s="84" t="s">
        <v>52</v>
      </c>
      <c r="R16" s="84" t="s">
        <v>52</v>
      </c>
      <c r="S16" s="84" t="s">
        <v>52</v>
      </c>
      <c r="T16" s="84" t="s">
        <v>52</v>
      </c>
      <c r="U16" s="84" t="s">
        <v>52</v>
      </c>
      <c r="V16" s="84" t="s">
        <v>52</v>
      </c>
      <c r="W16" s="84" t="s">
        <v>52</v>
      </c>
      <c r="X16" s="84"/>
      <c r="Y16" s="140"/>
      <c r="Z16" s="140"/>
      <c r="AA16" s="140"/>
      <c r="AB16" s="140"/>
      <c r="AC16" s="140"/>
      <c r="AD16" s="140"/>
      <c r="AE16" s="140"/>
      <c r="AF16" s="140"/>
      <c r="AG16" s="102"/>
      <c r="AH16" s="84"/>
      <c r="AI16" s="85"/>
      <c r="AJ16" s="103"/>
      <c r="AK16" s="104"/>
      <c r="AL16" s="104"/>
      <c r="AM16" s="104"/>
      <c r="AN16" s="104"/>
    </row>
    <row r="17" spans="1:40" ht="17.149999999999999" customHeight="1">
      <c r="A17" s="34">
        <f t="shared" si="0"/>
        <v>12</v>
      </c>
      <c r="B17" s="35" t="s">
        <v>33</v>
      </c>
      <c r="C17" s="36"/>
      <c r="D17" s="37" t="s">
        <v>10</v>
      </c>
      <c r="E17" s="37" t="s">
        <v>14</v>
      </c>
      <c r="F17" s="36" t="s">
        <v>13</v>
      </c>
      <c r="G17" s="21">
        <v>1</v>
      </c>
      <c r="H17" s="21">
        <v>1</v>
      </c>
      <c r="I17" s="21">
        <v>1</v>
      </c>
      <c r="J17" s="21" t="s">
        <v>11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140">
        <v>1</v>
      </c>
      <c r="Z17" s="140">
        <v>1</v>
      </c>
      <c r="AA17" s="140">
        <v>1</v>
      </c>
      <c r="AB17" s="140">
        <v>1</v>
      </c>
      <c r="AC17" s="140">
        <v>1</v>
      </c>
      <c r="AD17" s="140">
        <v>1</v>
      </c>
      <c r="AE17" s="140">
        <v>1</v>
      </c>
      <c r="AF17" s="140">
        <v>1</v>
      </c>
      <c r="AG17" s="38"/>
      <c r="AH17" s="21">
        <f>SUM(G17:AF17)</f>
        <v>25</v>
      </c>
      <c r="AI17" s="39">
        <f>AH17*100/(AI2)</f>
        <v>96.15384615384616</v>
      </c>
      <c r="AJ17" s="4"/>
      <c r="AK17" s="5"/>
      <c r="AL17" s="5"/>
      <c r="AM17" s="5"/>
      <c r="AN17" s="5"/>
    </row>
    <row r="18" spans="1:40" ht="17.149999999999999" customHeight="1">
      <c r="A18" s="34">
        <f t="shared" si="0"/>
        <v>13</v>
      </c>
      <c r="B18" s="35" t="s">
        <v>57</v>
      </c>
      <c r="C18" s="36"/>
      <c r="D18" s="37" t="s">
        <v>10</v>
      </c>
      <c r="E18" s="36" t="s">
        <v>14</v>
      </c>
      <c r="F18" s="36"/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0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 t="s">
        <v>52</v>
      </c>
      <c r="V18" s="21">
        <v>1</v>
      </c>
      <c r="W18" s="21">
        <v>1</v>
      </c>
      <c r="X18" s="21">
        <v>1</v>
      </c>
      <c r="Y18" s="140">
        <v>1</v>
      </c>
      <c r="Z18" s="140">
        <v>1</v>
      </c>
      <c r="AA18" s="140">
        <v>1</v>
      </c>
      <c r="AB18" s="140">
        <v>1</v>
      </c>
      <c r="AC18" s="140">
        <v>1</v>
      </c>
      <c r="AD18" s="140">
        <v>1</v>
      </c>
      <c r="AE18" s="140">
        <v>1</v>
      </c>
      <c r="AF18" s="140">
        <v>1</v>
      </c>
      <c r="AG18" s="38"/>
      <c r="AH18" s="21">
        <f>SUM(G18:AF18)</f>
        <v>24</v>
      </c>
      <c r="AI18" s="39">
        <f>AH18*100/(AI2)</f>
        <v>92.307692307692307</v>
      </c>
      <c r="AJ18" s="4"/>
      <c r="AK18" s="5"/>
      <c r="AL18" s="5"/>
      <c r="AM18" s="5"/>
      <c r="AN18" s="5"/>
    </row>
    <row r="19" spans="1:40" ht="17.149999999999999" customHeight="1">
      <c r="A19" s="34">
        <f t="shared" si="0"/>
        <v>14</v>
      </c>
      <c r="B19" s="35" t="s">
        <v>56</v>
      </c>
      <c r="C19" s="37" t="s">
        <v>12</v>
      </c>
      <c r="D19" s="36" t="s">
        <v>10</v>
      </c>
      <c r="E19" s="37"/>
      <c r="F19" s="36"/>
      <c r="G19" s="21">
        <v>1</v>
      </c>
      <c r="H19" s="21">
        <v>1</v>
      </c>
      <c r="I19" s="21">
        <v>1</v>
      </c>
      <c r="J19" s="21" t="s">
        <v>11</v>
      </c>
      <c r="K19" s="21">
        <v>1</v>
      </c>
      <c r="L19" s="21">
        <v>1</v>
      </c>
      <c r="M19" s="21">
        <v>1</v>
      </c>
      <c r="N19" s="21">
        <v>1</v>
      </c>
      <c r="O19" s="21" t="s">
        <v>11</v>
      </c>
      <c r="P19" s="21">
        <v>1</v>
      </c>
      <c r="Q19" s="21">
        <v>1</v>
      </c>
      <c r="R19" s="21">
        <v>1</v>
      </c>
      <c r="S19" s="21">
        <v>1</v>
      </c>
      <c r="T19" s="21" t="s">
        <v>11</v>
      </c>
      <c r="U19" s="21">
        <v>1</v>
      </c>
      <c r="V19" s="21">
        <v>1</v>
      </c>
      <c r="W19" s="21">
        <v>1</v>
      </c>
      <c r="X19" s="21">
        <v>1</v>
      </c>
      <c r="Y19" s="140">
        <v>1</v>
      </c>
      <c r="Z19" s="140">
        <v>1</v>
      </c>
      <c r="AA19" s="140">
        <v>1</v>
      </c>
      <c r="AB19" s="140">
        <v>1</v>
      </c>
      <c r="AC19" s="140">
        <v>1</v>
      </c>
      <c r="AD19" s="140">
        <v>1</v>
      </c>
      <c r="AE19" s="140">
        <v>1</v>
      </c>
      <c r="AF19" s="140">
        <v>1</v>
      </c>
      <c r="AG19" s="38"/>
      <c r="AH19" s="21">
        <f>SUM(G19:AF19)</f>
        <v>23</v>
      </c>
      <c r="AI19" s="39">
        <f>AH19*100/(AI2)</f>
        <v>88.461538461538467</v>
      </c>
      <c r="AJ19" s="4"/>
      <c r="AK19" s="5"/>
      <c r="AL19" s="5"/>
      <c r="AM19" s="5"/>
      <c r="AN19" s="5"/>
    </row>
    <row r="20" spans="1:40" ht="17.149999999999999" customHeight="1">
      <c r="A20" s="99">
        <f t="shared" si="0"/>
        <v>15</v>
      </c>
      <c r="B20" s="80" t="s">
        <v>63</v>
      </c>
      <c r="C20" s="121"/>
      <c r="D20" s="121" t="s">
        <v>10</v>
      </c>
      <c r="E20" s="120" t="s">
        <v>14</v>
      </c>
      <c r="F20" s="121"/>
      <c r="G20" s="84" t="s">
        <v>11</v>
      </c>
      <c r="H20" s="84">
        <v>1</v>
      </c>
      <c r="I20" s="84" t="s">
        <v>11</v>
      </c>
      <c r="J20" s="84">
        <v>1</v>
      </c>
      <c r="K20" s="84" t="s">
        <v>11</v>
      </c>
      <c r="L20" s="84">
        <v>1</v>
      </c>
      <c r="M20" s="84">
        <v>1</v>
      </c>
      <c r="N20" s="84">
        <v>1</v>
      </c>
      <c r="O20" s="84">
        <v>1</v>
      </c>
      <c r="P20" s="84">
        <v>1</v>
      </c>
      <c r="Q20" s="84">
        <v>1</v>
      </c>
      <c r="R20" s="84">
        <v>1</v>
      </c>
      <c r="S20" s="84">
        <v>1</v>
      </c>
      <c r="T20" s="84" t="s">
        <v>52</v>
      </c>
      <c r="U20" s="84" t="s">
        <v>52</v>
      </c>
      <c r="V20" s="84" t="s">
        <v>52</v>
      </c>
      <c r="W20" s="84" t="s">
        <v>52</v>
      </c>
      <c r="X20" s="84"/>
      <c r="Y20" s="140"/>
      <c r="Z20" s="140"/>
      <c r="AA20" s="140"/>
      <c r="AB20" s="140"/>
      <c r="AC20" s="140"/>
      <c r="AD20" s="140"/>
      <c r="AE20" s="140"/>
      <c r="AF20" s="140"/>
      <c r="AG20" s="102"/>
      <c r="AH20" s="84"/>
      <c r="AI20" s="85"/>
      <c r="AJ20" s="4"/>
      <c r="AK20" s="5"/>
      <c r="AL20" s="5"/>
      <c r="AM20" s="5"/>
      <c r="AN20" s="5"/>
    </row>
    <row r="21" spans="1:40" ht="17.149999999999999" customHeight="1">
      <c r="A21" s="34">
        <f t="shared" si="0"/>
        <v>16</v>
      </c>
      <c r="B21" s="35" t="s">
        <v>36</v>
      </c>
      <c r="C21" s="37" t="s">
        <v>12</v>
      </c>
      <c r="D21" s="37"/>
      <c r="E21" s="36" t="s">
        <v>14</v>
      </c>
      <c r="F21" s="37" t="s">
        <v>13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140">
        <v>1</v>
      </c>
      <c r="Z21" s="140">
        <v>1</v>
      </c>
      <c r="AA21" s="140">
        <v>1</v>
      </c>
      <c r="AB21" s="140">
        <v>1</v>
      </c>
      <c r="AC21" s="140" t="s">
        <v>11</v>
      </c>
      <c r="AD21" s="140">
        <v>1</v>
      </c>
      <c r="AE21" s="140">
        <v>1</v>
      </c>
      <c r="AF21" s="140">
        <v>1</v>
      </c>
      <c r="AG21" s="38"/>
      <c r="AH21" s="21">
        <f>SUM(G21:AF21)</f>
        <v>25</v>
      </c>
      <c r="AI21" s="39">
        <f>AH21*100/(AI2)</f>
        <v>96.15384615384616</v>
      </c>
      <c r="AJ21" s="4"/>
      <c r="AK21" s="5"/>
      <c r="AL21" s="5"/>
      <c r="AM21" s="5"/>
      <c r="AN21" s="5"/>
    </row>
    <row r="22" spans="1:40" ht="17.149999999999999" customHeight="1">
      <c r="A22" s="34">
        <f t="shared" si="0"/>
        <v>17</v>
      </c>
      <c r="B22" s="35" t="s">
        <v>37</v>
      </c>
      <c r="C22" s="36" t="s">
        <v>12</v>
      </c>
      <c r="D22" s="37" t="s">
        <v>10</v>
      </c>
      <c r="E22" s="36"/>
      <c r="F22" s="36"/>
      <c r="G22" s="21">
        <v>1</v>
      </c>
      <c r="H22" s="21">
        <v>1</v>
      </c>
      <c r="I22" s="21" t="s">
        <v>11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140">
        <v>1</v>
      </c>
      <c r="Z22" s="140">
        <v>1</v>
      </c>
      <c r="AA22" s="140">
        <v>1</v>
      </c>
      <c r="AB22" s="140">
        <v>1</v>
      </c>
      <c r="AC22" s="140">
        <v>1</v>
      </c>
      <c r="AD22" s="140">
        <v>1</v>
      </c>
      <c r="AE22" s="140">
        <v>1</v>
      </c>
      <c r="AF22" s="140">
        <v>1</v>
      </c>
      <c r="AG22" s="38"/>
      <c r="AH22" s="21">
        <f>SUM(G22:AF22)</f>
        <v>25</v>
      </c>
      <c r="AI22" s="39">
        <f>AH22*100/(AI2)</f>
        <v>96.15384615384616</v>
      </c>
      <c r="AJ22" s="4"/>
      <c r="AK22" s="5"/>
      <c r="AL22" s="5"/>
      <c r="AM22" s="5"/>
      <c r="AN22" s="5"/>
    </row>
    <row r="23" spans="1:40" ht="17.149999999999999" customHeight="1">
      <c r="A23" s="107">
        <f>A22+1</f>
        <v>18</v>
      </c>
      <c r="B23" s="108" t="s">
        <v>38</v>
      </c>
      <c r="C23" s="109"/>
      <c r="D23" s="110" t="s">
        <v>10</v>
      </c>
      <c r="E23" s="110"/>
      <c r="F23" s="109" t="s">
        <v>13</v>
      </c>
      <c r="G23" s="111">
        <v>1</v>
      </c>
      <c r="H23" s="111" t="s">
        <v>11</v>
      </c>
      <c r="I23" s="111" t="s">
        <v>11</v>
      </c>
      <c r="J23" s="111">
        <v>1</v>
      </c>
      <c r="K23" s="111">
        <v>1</v>
      </c>
      <c r="L23" s="111">
        <v>1</v>
      </c>
      <c r="M23" s="111">
        <v>1</v>
      </c>
      <c r="N23" s="111">
        <v>1</v>
      </c>
      <c r="O23" s="111">
        <v>1</v>
      </c>
      <c r="P23" s="111" t="s">
        <v>11</v>
      </c>
      <c r="Q23" s="111">
        <v>1</v>
      </c>
      <c r="R23" s="111">
        <v>1</v>
      </c>
      <c r="S23" s="111">
        <v>1</v>
      </c>
      <c r="T23" s="111">
        <v>1</v>
      </c>
      <c r="U23" s="111">
        <v>1</v>
      </c>
      <c r="V23" s="111">
        <v>1</v>
      </c>
      <c r="W23" s="111">
        <v>1</v>
      </c>
      <c r="X23" s="111">
        <v>1</v>
      </c>
      <c r="Y23" s="142">
        <v>1</v>
      </c>
      <c r="Z23" s="142">
        <v>1</v>
      </c>
      <c r="AA23" s="142">
        <v>1</v>
      </c>
      <c r="AB23" s="142">
        <v>1</v>
      </c>
      <c r="AC23" s="142">
        <v>1</v>
      </c>
      <c r="AD23" s="142">
        <v>1</v>
      </c>
      <c r="AE23" s="142" t="s">
        <v>11</v>
      </c>
      <c r="AF23" s="142">
        <v>1</v>
      </c>
      <c r="AG23" s="112"/>
      <c r="AH23" s="111">
        <f>SUM(G23:AF23)</f>
        <v>22</v>
      </c>
      <c r="AI23" s="79">
        <f>AH23*100/(AI2)</f>
        <v>84.615384615384613</v>
      </c>
      <c r="AJ23" s="7"/>
      <c r="AK23" s="3"/>
      <c r="AL23" s="3"/>
      <c r="AM23" s="3"/>
      <c r="AN23" s="3"/>
    </row>
    <row r="24" spans="1:40" ht="17.149999999999999" customHeight="1">
      <c r="A24" s="118" t="s">
        <v>51</v>
      </c>
      <c r="B24" s="119" t="s">
        <v>75</v>
      </c>
      <c r="C24" s="93" t="s">
        <v>12</v>
      </c>
      <c r="D24" s="92" t="s">
        <v>10</v>
      </c>
      <c r="E24" s="92"/>
      <c r="F24" s="93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>
        <v>1</v>
      </c>
      <c r="R24" s="94">
        <v>1</v>
      </c>
      <c r="S24" s="94">
        <v>1</v>
      </c>
      <c r="T24" s="94">
        <v>1</v>
      </c>
      <c r="U24" s="94">
        <v>1</v>
      </c>
      <c r="V24" s="94">
        <v>1</v>
      </c>
      <c r="W24" s="94">
        <v>1</v>
      </c>
      <c r="X24" s="94">
        <v>1</v>
      </c>
      <c r="Y24" s="143">
        <v>1</v>
      </c>
      <c r="Z24" s="143">
        <v>1</v>
      </c>
      <c r="AA24" s="143">
        <v>1</v>
      </c>
      <c r="AB24" s="143">
        <v>1</v>
      </c>
      <c r="AC24" s="143">
        <v>1</v>
      </c>
      <c r="AD24" s="143">
        <v>1</v>
      </c>
      <c r="AE24" s="143">
        <v>1</v>
      </c>
      <c r="AF24" s="143">
        <v>1</v>
      </c>
      <c r="AG24" s="95"/>
      <c r="AH24" s="94">
        <f>SUM(Q24:AF24)</f>
        <v>16</v>
      </c>
      <c r="AI24" s="96">
        <f>AH24*100/(16)</f>
        <v>100</v>
      </c>
      <c r="AJ24" s="106"/>
      <c r="AK24" s="3"/>
      <c r="AL24" s="3"/>
      <c r="AM24" s="3"/>
      <c r="AN24" s="3"/>
    </row>
    <row r="25" spans="1:40" ht="17.149999999999999" customHeight="1">
      <c r="A25" s="118" t="s">
        <v>59</v>
      </c>
      <c r="B25" s="119" t="s">
        <v>76</v>
      </c>
      <c r="C25" s="93" t="s">
        <v>12</v>
      </c>
      <c r="D25" s="92" t="s">
        <v>10</v>
      </c>
      <c r="E25" s="92"/>
      <c r="F25" s="93" t="s">
        <v>13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>
        <v>1</v>
      </c>
      <c r="R25" s="94">
        <v>1</v>
      </c>
      <c r="S25" s="94">
        <v>1</v>
      </c>
      <c r="T25" s="94">
        <v>1</v>
      </c>
      <c r="U25" s="94">
        <v>1</v>
      </c>
      <c r="V25" s="94">
        <v>1</v>
      </c>
      <c r="W25" s="94" t="s">
        <v>52</v>
      </c>
      <c r="X25" s="94">
        <v>1</v>
      </c>
      <c r="Y25" s="143">
        <v>1</v>
      </c>
      <c r="Z25" s="143">
        <v>1</v>
      </c>
      <c r="AA25" s="143">
        <v>1</v>
      </c>
      <c r="AB25" s="143">
        <v>1</v>
      </c>
      <c r="AC25" s="143">
        <v>1</v>
      </c>
      <c r="AD25" s="143" t="s">
        <v>11</v>
      </c>
      <c r="AE25" s="143">
        <v>1</v>
      </c>
      <c r="AF25" s="143">
        <v>1</v>
      </c>
      <c r="AG25" s="95"/>
      <c r="AH25" s="94">
        <f>SUM(Q25:AF25)</f>
        <v>14</v>
      </c>
      <c r="AI25" s="96">
        <f>AH25*100/(16)</f>
        <v>87.5</v>
      </c>
      <c r="AJ25" s="106"/>
      <c r="AK25" s="3"/>
      <c r="AL25" s="3"/>
      <c r="AM25" s="3"/>
      <c r="AN25" s="3"/>
    </row>
    <row r="26" spans="1:40" ht="17.149999999999999" customHeight="1">
      <c r="A26" s="148" t="s">
        <v>64</v>
      </c>
      <c r="B26" s="149" t="s">
        <v>78</v>
      </c>
      <c r="C26" s="150"/>
      <c r="D26" s="151"/>
      <c r="E26" s="151"/>
      <c r="F26" s="150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>
        <v>1</v>
      </c>
      <c r="U26" s="139">
        <v>1</v>
      </c>
      <c r="V26" s="139">
        <v>1</v>
      </c>
      <c r="W26" s="139">
        <v>1</v>
      </c>
      <c r="X26" s="139">
        <v>1</v>
      </c>
      <c r="Y26" s="139">
        <v>1</v>
      </c>
      <c r="Z26" s="139">
        <v>1</v>
      </c>
      <c r="AA26" s="139">
        <v>1</v>
      </c>
      <c r="AB26" s="139" t="s">
        <v>11</v>
      </c>
      <c r="AC26" s="139">
        <v>1</v>
      </c>
      <c r="AD26" s="139"/>
      <c r="AE26" s="139"/>
      <c r="AF26" s="139"/>
      <c r="AG26" s="152"/>
      <c r="AH26" s="139"/>
      <c r="AI26" s="153"/>
      <c r="AJ26" s="106"/>
      <c r="AK26" s="3"/>
      <c r="AL26" s="3"/>
      <c r="AM26" s="3"/>
      <c r="AN26" s="3"/>
    </row>
    <row r="27" spans="1:40" ht="17.149999999999999" customHeight="1">
      <c r="A27" s="118" t="s">
        <v>65</v>
      </c>
      <c r="B27" s="119" t="s">
        <v>77</v>
      </c>
      <c r="C27" s="93"/>
      <c r="D27" s="92"/>
      <c r="E27" s="92"/>
      <c r="F27" s="93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143"/>
      <c r="Z27" s="143"/>
      <c r="AA27" s="143"/>
      <c r="AB27" s="143"/>
      <c r="AC27" s="143"/>
      <c r="AD27" s="143">
        <v>1</v>
      </c>
      <c r="AE27" s="143">
        <v>1</v>
      </c>
      <c r="AF27" s="143">
        <v>1</v>
      </c>
      <c r="AG27" s="95"/>
      <c r="AH27" s="94">
        <v>3</v>
      </c>
      <c r="AI27" s="96">
        <v>100</v>
      </c>
      <c r="AJ27" s="106"/>
      <c r="AK27" s="3"/>
      <c r="AL27" s="3"/>
      <c r="AM27" s="3"/>
      <c r="AN27" s="3"/>
    </row>
    <row r="28" spans="1:40" ht="20.149999999999999" customHeight="1">
      <c r="A28" s="113" t="s">
        <v>15</v>
      </c>
      <c r="B28" s="114"/>
      <c r="C28" s="115"/>
      <c r="D28" s="115"/>
      <c r="E28" s="115"/>
      <c r="F28" s="115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44"/>
      <c r="Z28" s="144"/>
      <c r="AA28" s="144"/>
      <c r="AB28" s="144"/>
      <c r="AC28" s="144"/>
      <c r="AD28" s="144"/>
      <c r="AE28" s="144"/>
      <c r="AF28" s="144"/>
      <c r="AG28" s="116"/>
      <c r="AH28" s="116"/>
      <c r="AI28" s="117"/>
      <c r="AJ28" s="4"/>
      <c r="AK28" s="5"/>
      <c r="AL28" s="5"/>
      <c r="AM28" s="5"/>
      <c r="AN28" s="5"/>
    </row>
    <row r="29" spans="1:40" ht="17.149999999999999" customHeight="1">
      <c r="A29" s="40">
        <f>A23+1</f>
        <v>19</v>
      </c>
      <c r="B29" s="35" t="s">
        <v>39</v>
      </c>
      <c r="C29" s="41" t="s">
        <v>12</v>
      </c>
      <c r="D29" s="41" t="s">
        <v>10</v>
      </c>
      <c r="E29" s="42"/>
      <c r="F29" s="42" t="s">
        <v>13</v>
      </c>
      <c r="G29" s="43">
        <v>1</v>
      </c>
      <c r="H29" s="43">
        <v>1</v>
      </c>
      <c r="I29" s="43">
        <v>1</v>
      </c>
      <c r="J29" s="43">
        <v>1</v>
      </c>
      <c r="K29" s="43">
        <v>1</v>
      </c>
      <c r="L29" s="43">
        <v>1</v>
      </c>
      <c r="M29" s="43">
        <v>1</v>
      </c>
      <c r="N29" s="43">
        <v>1</v>
      </c>
      <c r="O29" s="43">
        <v>1</v>
      </c>
      <c r="P29" s="43" t="s">
        <v>11</v>
      </c>
      <c r="Q29" s="43">
        <v>1</v>
      </c>
      <c r="R29" s="94">
        <v>1</v>
      </c>
      <c r="S29" s="94">
        <v>1</v>
      </c>
      <c r="T29" s="94">
        <v>1</v>
      </c>
      <c r="U29" s="94" t="s">
        <v>52</v>
      </c>
      <c r="V29" s="94">
        <v>1</v>
      </c>
      <c r="W29" s="94">
        <v>1</v>
      </c>
      <c r="X29" s="94">
        <v>1</v>
      </c>
      <c r="Y29" s="143">
        <v>1</v>
      </c>
      <c r="Z29" s="143">
        <v>1</v>
      </c>
      <c r="AA29" s="143" t="s">
        <v>11</v>
      </c>
      <c r="AB29" s="143" t="s">
        <v>52</v>
      </c>
      <c r="AC29" s="143">
        <v>1</v>
      </c>
      <c r="AD29" s="143" t="s">
        <v>11</v>
      </c>
      <c r="AE29" s="143">
        <v>1</v>
      </c>
      <c r="AF29" s="143">
        <v>1</v>
      </c>
      <c r="AG29" s="44"/>
      <c r="AH29" s="21">
        <f>SUM(G29:AF29)</f>
        <v>21</v>
      </c>
      <c r="AI29" s="39">
        <f>AH29*100/(AI2)</f>
        <v>80.769230769230774</v>
      </c>
      <c r="AJ29" s="2"/>
      <c r="AK29" s="5"/>
      <c r="AL29" s="5"/>
      <c r="AM29" s="5"/>
      <c r="AN29" s="5"/>
    </row>
    <row r="30" spans="1:40" ht="17.149999999999999" customHeight="1">
      <c r="A30" s="40">
        <f t="shared" ref="A30:A40" si="2">A29+1</f>
        <v>20</v>
      </c>
      <c r="B30" s="35" t="s">
        <v>40</v>
      </c>
      <c r="C30" s="41" t="s">
        <v>12</v>
      </c>
      <c r="D30" s="42" t="s">
        <v>10</v>
      </c>
      <c r="E30" s="42"/>
      <c r="F30" s="42" t="s">
        <v>13</v>
      </c>
      <c r="G30" s="43">
        <v>1</v>
      </c>
      <c r="H30" s="43">
        <v>1</v>
      </c>
      <c r="I30" s="43">
        <v>1</v>
      </c>
      <c r="J30" s="43">
        <v>1</v>
      </c>
      <c r="K30" s="43" t="s">
        <v>11</v>
      </c>
      <c r="L30" s="43">
        <v>1</v>
      </c>
      <c r="M30" s="43">
        <v>1</v>
      </c>
      <c r="N30" s="43">
        <v>1</v>
      </c>
      <c r="O30" s="43">
        <v>1</v>
      </c>
      <c r="P30" s="43">
        <v>1</v>
      </c>
      <c r="Q30" s="43">
        <v>1</v>
      </c>
      <c r="R30" s="94">
        <v>1</v>
      </c>
      <c r="S30" s="94">
        <v>1</v>
      </c>
      <c r="T30" s="94">
        <v>1</v>
      </c>
      <c r="U30" s="94">
        <v>1</v>
      </c>
      <c r="V30" s="94">
        <v>1</v>
      </c>
      <c r="W30" s="94">
        <v>1</v>
      </c>
      <c r="X30" s="94">
        <v>1</v>
      </c>
      <c r="Y30" s="143">
        <v>1</v>
      </c>
      <c r="Z30" s="143">
        <v>1</v>
      </c>
      <c r="AA30" s="143" t="s">
        <v>11</v>
      </c>
      <c r="AB30" s="143">
        <v>1</v>
      </c>
      <c r="AC30" s="143">
        <v>1</v>
      </c>
      <c r="AD30" s="143" t="s">
        <v>11</v>
      </c>
      <c r="AE30" s="143">
        <v>1</v>
      </c>
      <c r="AF30" s="143">
        <v>1</v>
      </c>
      <c r="AG30" s="44"/>
      <c r="AH30" s="21">
        <f>SUM(G30:AF30)</f>
        <v>23</v>
      </c>
      <c r="AI30" s="39">
        <f>AH30*100/(AI2)</f>
        <v>88.461538461538467</v>
      </c>
      <c r="AJ30" s="2"/>
      <c r="AK30" s="5"/>
      <c r="AL30" s="5"/>
      <c r="AM30" s="5"/>
      <c r="AN30" s="5"/>
    </row>
    <row r="31" spans="1:40" ht="17.149999999999999" customHeight="1">
      <c r="A31" s="45">
        <f t="shared" si="2"/>
        <v>21</v>
      </c>
      <c r="B31" s="80" t="s">
        <v>58</v>
      </c>
      <c r="C31" s="82"/>
      <c r="D31" s="81"/>
      <c r="E31" s="81" t="s">
        <v>14</v>
      </c>
      <c r="F31" s="81"/>
      <c r="G31" s="83">
        <v>1</v>
      </c>
      <c r="H31" s="83" t="s">
        <v>11</v>
      </c>
      <c r="I31" s="83">
        <v>1</v>
      </c>
      <c r="J31" s="83" t="s">
        <v>11</v>
      </c>
      <c r="K31" s="83" t="s">
        <v>11</v>
      </c>
      <c r="L31" s="83">
        <v>1</v>
      </c>
      <c r="M31" s="83">
        <v>1</v>
      </c>
      <c r="N31" s="83">
        <v>1</v>
      </c>
      <c r="O31" s="83">
        <v>1</v>
      </c>
      <c r="P31" s="83" t="s">
        <v>55</v>
      </c>
      <c r="Q31" s="83" t="s">
        <v>52</v>
      </c>
      <c r="R31" s="126" t="s">
        <v>52</v>
      </c>
      <c r="S31" s="126" t="s">
        <v>52</v>
      </c>
      <c r="T31" s="126" t="s">
        <v>52</v>
      </c>
      <c r="U31" s="126" t="s">
        <v>52</v>
      </c>
      <c r="V31" s="126" t="s">
        <v>52</v>
      </c>
      <c r="W31" s="126" t="s">
        <v>52</v>
      </c>
      <c r="X31" s="126"/>
      <c r="Y31" s="145"/>
      <c r="Z31" s="145"/>
      <c r="AA31" s="145"/>
      <c r="AB31" s="145"/>
      <c r="AC31" s="145"/>
      <c r="AD31" s="145"/>
      <c r="AE31" s="145"/>
      <c r="AF31" s="145" t="s">
        <v>52</v>
      </c>
      <c r="AG31" s="44"/>
      <c r="AH31" s="97"/>
      <c r="AI31" s="98"/>
      <c r="AJ31" s="2"/>
      <c r="AK31" s="5"/>
      <c r="AL31" s="5"/>
      <c r="AM31" s="5"/>
      <c r="AN31" s="5"/>
    </row>
    <row r="32" spans="1:40" ht="17.149999999999999" customHeight="1">
      <c r="A32" s="40">
        <f t="shared" si="2"/>
        <v>22</v>
      </c>
      <c r="B32" s="35" t="s">
        <v>42</v>
      </c>
      <c r="C32" s="42" t="s">
        <v>12</v>
      </c>
      <c r="D32" s="42"/>
      <c r="E32" s="41" t="s">
        <v>14</v>
      </c>
      <c r="F32" s="42"/>
      <c r="G32" s="43">
        <v>1</v>
      </c>
      <c r="H32" s="43">
        <v>1</v>
      </c>
      <c r="I32" s="43" t="s">
        <v>11</v>
      </c>
      <c r="J32" s="43">
        <v>1</v>
      </c>
      <c r="K32" s="43">
        <v>1</v>
      </c>
      <c r="L32" s="43">
        <v>1</v>
      </c>
      <c r="M32" s="43">
        <v>1</v>
      </c>
      <c r="N32" s="43">
        <v>1</v>
      </c>
      <c r="O32" s="43" t="s">
        <v>11</v>
      </c>
      <c r="P32" s="43" t="s">
        <v>11</v>
      </c>
      <c r="Q32" s="43">
        <v>1</v>
      </c>
      <c r="R32" s="94">
        <v>1</v>
      </c>
      <c r="S32" s="94">
        <v>1</v>
      </c>
      <c r="T32" s="94" t="s">
        <v>11</v>
      </c>
      <c r="U32" s="94">
        <v>1</v>
      </c>
      <c r="V32" s="94">
        <v>1</v>
      </c>
      <c r="W32" s="94">
        <v>1</v>
      </c>
      <c r="X32" s="94" t="s">
        <v>52</v>
      </c>
      <c r="Y32" s="143">
        <v>1</v>
      </c>
      <c r="Z32" s="143">
        <v>1</v>
      </c>
      <c r="AA32" s="143" t="s">
        <v>11</v>
      </c>
      <c r="AB32" s="143" t="s">
        <v>11</v>
      </c>
      <c r="AC32" s="143" t="s">
        <v>11</v>
      </c>
      <c r="AD32" s="143" t="s">
        <v>52</v>
      </c>
      <c r="AE32" s="143" t="s">
        <v>52</v>
      </c>
      <c r="AF32" s="143" t="s">
        <v>52</v>
      </c>
      <c r="AG32" s="49"/>
      <c r="AH32" s="21">
        <f>SUM(G32:AF32)</f>
        <v>15</v>
      </c>
      <c r="AI32" s="39">
        <f>AH32*100/(AI2)</f>
        <v>57.692307692307693</v>
      </c>
      <c r="AJ32" s="2"/>
      <c r="AK32" s="5"/>
      <c r="AL32" s="5"/>
      <c r="AM32" s="5"/>
      <c r="AN32" s="5"/>
    </row>
    <row r="33" spans="1:40" ht="17.149999999999999" customHeight="1">
      <c r="A33" s="45">
        <f t="shared" si="2"/>
        <v>23</v>
      </c>
      <c r="B33" s="80" t="s">
        <v>54</v>
      </c>
      <c r="C33" s="81" t="s">
        <v>12</v>
      </c>
      <c r="D33" s="81" t="s">
        <v>10</v>
      </c>
      <c r="E33" s="81" t="s">
        <v>14</v>
      </c>
      <c r="F33" s="82"/>
      <c r="G33" s="83">
        <v>1</v>
      </c>
      <c r="H33" s="83">
        <v>0</v>
      </c>
      <c r="I33" s="83">
        <v>0</v>
      </c>
      <c r="J33" s="83" t="s">
        <v>52</v>
      </c>
      <c r="K33" s="83" t="s">
        <v>52</v>
      </c>
      <c r="L33" s="83" t="s">
        <v>52</v>
      </c>
      <c r="M33" s="83" t="s">
        <v>52</v>
      </c>
      <c r="N33" s="83" t="s">
        <v>52</v>
      </c>
      <c r="O33" s="83" t="s">
        <v>52</v>
      </c>
      <c r="P33" s="83"/>
      <c r="Q33" s="83" t="s">
        <v>52</v>
      </c>
      <c r="R33" s="126" t="s">
        <v>52</v>
      </c>
      <c r="S33" s="126" t="s">
        <v>52</v>
      </c>
      <c r="T33" s="126" t="s">
        <v>52</v>
      </c>
      <c r="U33" s="126" t="s">
        <v>52</v>
      </c>
      <c r="V33" s="126" t="s">
        <v>52</v>
      </c>
      <c r="W33" s="126" t="s">
        <v>52</v>
      </c>
      <c r="X33" s="126"/>
      <c r="Y33" s="145"/>
      <c r="Z33" s="145"/>
      <c r="AA33" s="145"/>
      <c r="AB33" s="145"/>
      <c r="AC33" s="145"/>
      <c r="AD33" s="145"/>
      <c r="AE33" s="145"/>
      <c r="AF33" s="145" t="s">
        <v>52</v>
      </c>
      <c r="AG33" s="44"/>
      <c r="AH33" s="84"/>
      <c r="AI33" s="85"/>
      <c r="AJ33" s="2"/>
      <c r="AK33" s="5"/>
      <c r="AL33" s="5"/>
      <c r="AM33" s="5"/>
      <c r="AN33" s="5"/>
    </row>
    <row r="34" spans="1:40" ht="17.149999999999999" customHeight="1">
      <c r="A34" s="128">
        <f t="shared" si="2"/>
        <v>24</v>
      </c>
      <c r="B34" s="129" t="s">
        <v>74</v>
      </c>
      <c r="C34" s="131"/>
      <c r="D34" s="131"/>
      <c r="E34" s="130" t="s">
        <v>14</v>
      </c>
      <c r="F34" s="130"/>
      <c r="G34" s="132">
        <v>1</v>
      </c>
      <c r="H34" s="132">
        <v>1</v>
      </c>
      <c r="I34" s="132">
        <v>1</v>
      </c>
      <c r="J34" s="132" t="s">
        <v>11</v>
      </c>
      <c r="K34" s="132">
        <v>1</v>
      </c>
      <c r="L34" s="132">
        <v>1</v>
      </c>
      <c r="M34" s="132">
        <v>1</v>
      </c>
      <c r="N34" s="132">
        <v>1</v>
      </c>
      <c r="O34" s="132">
        <v>1</v>
      </c>
      <c r="P34" s="132">
        <v>1</v>
      </c>
      <c r="Q34" s="132">
        <v>1</v>
      </c>
      <c r="R34" s="133">
        <v>1</v>
      </c>
      <c r="S34" s="133">
        <v>1</v>
      </c>
      <c r="T34" s="133">
        <v>1</v>
      </c>
      <c r="U34" s="133">
        <v>1</v>
      </c>
      <c r="V34" s="133">
        <v>1</v>
      </c>
      <c r="W34" s="133" t="s">
        <v>11</v>
      </c>
      <c r="X34" s="133">
        <v>1</v>
      </c>
      <c r="Y34" s="133">
        <v>1</v>
      </c>
      <c r="Z34" s="133">
        <v>1</v>
      </c>
      <c r="AA34" s="133">
        <v>1</v>
      </c>
      <c r="AB34" s="133" t="s">
        <v>11</v>
      </c>
      <c r="AC34" s="133" t="s">
        <v>11</v>
      </c>
      <c r="AD34" s="133"/>
      <c r="AE34" s="133"/>
      <c r="AF34" s="133" t="s">
        <v>52</v>
      </c>
      <c r="AG34" s="134"/>
      <c r="AH34" s="135"/>
      <c r="AI34" s="136"/>
      <c r="AJ34" s="2"/>
      <c r="AK34" s="6"/>
      <c r="AL34" s="5"/>
      <c r="AM34" s="5"/>
      <c r="AN34" s="5"/>
    </row>
    <row r="35" spans="1:40" ht="17.149999999999999" customHeight="1">
      <c r="A35" s="40">
        <f t="shared" si="2"/>
        <v>25</v>
      </c>
      <c r="B35" s="35" t="s">
        <v>45</v>
      </c>
      <c r="C35" s="41"/>
      <c r="D35" s="42" t="s">
        <v>10</v>
      </c>
      <c r="E35" s="42"/>
      <c r="F35" s="41" t="s">
        <v>13</v>
      </c>
      <c r="G35" s="43">
        <v>1</v>
      </c>
      <c r="H35" s="43">
        <v>1</v>
      </c>
      <c r="I35" s="43">
        <v>1</v>
      </c>
      <c r="J35" s="43" t="s">
        <v>11</v>
      </c>
      <c r="K35" s="43" t="s">
        <v>11</v>
      </c>
      <c r="L35" s="43">
        <v>1</v>
      </c>
      <c r="M35" s="43">
        <v>1</v>
      </c>
      <c r="N35" s="43">
        <v>1</v>
      </c>
      <c r="O35" s="43">
        <v>1</v>
      </c>
      <c r="P35" s="43">
        <v>1</v>
      </c>
      <c r="Q35" s="43">
        <v>1</v>
      </c>
      <c r="R35" s="94">
        <v>1</v>
      </c>
      <c r="S35" s="94">
        <v>1</v>
      </c>
      <c r="T35" s="94">
        <v>1</v>
      </c>
      <c r="U35" s="94" t="s">
        <v>11</v>
      </c>
      <c r="V35" s="94" t="s">
        <v>11</v>
      </c>
      <c r="W35" s="94" t="s">
        <v>11</v>
      </c>
      <c r="X35" s="94">
        <v>1</v>
      </c>
      <c r="Y35" s="143">
        <v>1</v>
      </c>
      <c r="Z35" s="143">
        <v>1</v>
      </c>
      <c r="AA35" s="143" t="s">
        <v>11</v>
      </c>
      <c r="AB35" s="143" t="s">
        <v>11</v>
      </c>
      <c r="AC35" s="143" t="s">
        <v>11</v>
      </c>
      <c r="AD35" s="143">
        <v>1</v>
      </c>
      <c r="AE35" s="143">
        <v>1</v>
      </c>
      <c r="AF35" s="143" t="s">
        <v>11</v>
      </c>
      <c r="AG35" s="49"/>
      <c r="AH35" s="21">
        <f>SUM(G35:AE35)</f>
        <v>17</v>
      </c>
      <c r="AI35" s="39">
        <f>AH35*100/(AI2)</f>
        <v>65.384615384615387</v>
      </c>
      <c r="AJ35" s="2"/>
      <c r="AK35" s="6"/>
      <c r="AL35" s="5"/>
      <c r="AM35" s="5"/>
      <c r="AN35" s="5"/>
    </row>
    <row r="36" spans="1:40" ht="17.149999999999999" customHeight="1">
      <c r="A36" s="45">
        <f t="shared" si="2"/>
        <v>26</v>
      </c>
      <c r="B36" s="35" t="s">
        <v>46</v>
      </c>
      <c r="C36" s="47"/>
      <c r="D36" s="47" t="s">
        <v>10</v>
      </c>
      <c r="E36" s="46"/>
      <c r="F36" s="47" t="s">
        <v>13</v>
      </c>
      <c r="G36" s="48">
        <v>1</v>
      </c>
      <c r="H36" s="48">
        <v>1</v>
      </c>
      <c r="I36" s="48">
        <v>1</v>
      </c>
      <c r="J36" s="48" t="s">
        <v>11</v>
      </c>
      <c r="K36" s="48">
        <v>0</v>
      </c>
      <c r="L36" s="48">
        <v>1</v>
      </c>
      <c r="M36" s="48">
        <v>1</v>
      </c>
      <c r="N36" s="48">
        <v>1</v>
      </c>
      <c r="O36" s="48">
        <v>1</v>
      </c>
      <c r="P36" s="48">
        <v>1</v>
      </c>
      <c r="Q36" s="48">
        <v>1</v>
      </c>
      <c r="R36" s="127" t="s">
        <v>11</v>
      </c>
      <c r="S36" s="127">
        <v>1</v>
      </c>
      <c r="T36" s="127">
        <v>1</v>
      </c>
      <c r="U36" s="127">
        <v>1</v>
      </c>
      <c r="V36" s="127">
        <v>1</v>
      </c>
      <c r="W36" s="127">
        <v>1</v>
      </c>
      <c r="X36" s="127">
        <v>1</v>
      </c>
      <c r="Y36" s="145">
        <v>1</v>
      </c>
      <c r="Z36" s="145">
        <v>1</v>
      </c>
      <c r="AA36" s="145">
        <v>1</v>
      </c>
      <c r="AB36" s="145">
        <v>1</v>
      </c>
      <c r="AC36" s="145" t="s">
        <v>11</v>
      </c>
      <c r="AD36" s="145">
        <v>1</v>
      </c>
      <c r="AE36" s="145">
        <v>1</v>
      </c>
      <c r="AF36" s="145" t="s">
        <v>11</v>
      </c>
      <c r="AG36" s="44"/>
      <c r="AH36" s="21">
        <f>SUM(G36:AE36)</f>
        <v>21</v>
      </c>
      <c r="AI36" s="39">
        <f>AH36*100/(AI2)</f>
        <v>80.769230769230774</v>
      </c>
      <c r="AJ36" s="2"/>
      <c r="AK36" s="5"/>
      <c r="AL36" s="5"/>
      <c r="AM36" s="5"/>
      <c r="AN36" s="5"/>
    </row>
    <row r="37" spans="1:40" ht="17.149999999999999" customHeight="1">
      <c r="A37" s="128">
        <f t="shared" si="2"/>
        <v>27</v>
      </c>
      <c r="B37" s="129" t="s">
        <v>66</v>
      </c>
      <c r="C37" s="130"/>
      <c r="D37" s="130"/>
      <c r="E37" s="131" t="s">
        <v>14</v>
      </c>
      <c r="F37" s="130"/>
      <c r="G37" s="132">
        <v>1</v>
      </c>
      <c r="H37" s="132">
        <v>1</v>
      </c>
      <c r="I37" s="132">
        <v>1</v>
      </c>
      <c r="J37" s="132" t="s">
        <v>11</v>
      </c>
      <c r="K37" s="132">
        <v>1</v>
      </c>
      <c r="L37" s="132" t="s">
        <v>11</v>
      </c>
      <c r="M37" s="132">
        <v>1</v>
      </c>
      <c r="N37" s="132">
        <v>1</v>
      </c>
      <c r="O37" s="132">
        <v>1</v>
      </c>
      <c r="P37" s="132">
        <v>0</v>
      </c>
      <c r="Q37" s="132" t="s">
        <v>11</v>
      </c>
      <c r="R37" s="133">
        <v>1</v>
      </c>
      <c r="S37" s="133">
        <v>1</v>
      </c>
      <c r="T37" s="133" t="s">
        <v>11</v>
      </c>
      <c r="U37" s="133" t="s">
        <v>11</v>
      </c>
      <c r="V37" s="133" t="s">
        <v>52</v>
      </c>
      <c r="W37" s="133" t="s">
        <v>52</v>
      </c>
      <c r="X37" s="133"/>
      <c r="Y37" s="145"/>
      <c r="Z37" s="145"/>
      <c r="AA37" s="145"/>
      <c r="AB37" s="145"/>
      <c r="AC37" s="145"/>
      <c r="AD37" s="145"/>
      <c r="AE37" s="145"/>
      <c r="AF37" s="145"/>
      <c r="AG37" s="134"/>
      <c r="AH37" s="135"/>
      <c r="AI37" s="136"/>
      <c r="AJ37" s="2"/>
      <c r="AK37" s="5"/>
      <c r="AL37" s="5"/>
      <c r="AM37" s="5"/>
      <c r="AN37" s="5"/>
    </row>
    <row r="38" spans="1:40" ht="17.149999999999999" customHeight="1">
      <c r="A38" s="128">
        <f t="shared" si="2"/>
        <v>28</v>
      </c>
      <c r="B38" s="129" t="s">
        <v>67</v>
      </c>
      <c r="C38" s="131" t="s">
        <v>12</v>
      </c>
      <c r="D38" s="130"/>
      <c r="E38" s="130"/>
      <c r="F38" s="130"/>
      <c r="G38" s="132">
        <v>1</v>
      </c>
      <c r="H38" s="132">
        <v>1</v>
      </c>
      <c r="I38" s="132">
        <v>1</v>
      </c>
      <c r="J38" s="132" t="s">
        <v>11</v>
      </c>
      <c r="K38" s="132">
        <v>1</v>
      </c>
      <c r="L38" s="132">
        <v>1</v>
      </c>
      <c r="M38" s="132">
        <v>1</v>
      </c>
      <c r="N38" s="132">
        <v>1</v>
      </c>
      <c r="O38" s="132">
        <v>1</v>
      </c>
      <c r="P38" s="132">
        <v>1</v>
      </c>
      <c r="Q38" s="132">
        <v>1</v>
      </c>
      <c r="R38" s="133">
        <v>1</v>
      </c>
      <c r="S38" s="133">
        <v>1</v>
      </c>
      <c r="T38" s="133">
        <v>0</v>
      </c>
      <c r="U38" s="133" t="s">
        <v>11</v>
      </c>
      <c r="V38" s="133" t="s">
        <v>52</v>
      </c>
      <c r="W38" s="133" t="s">
        <v>52</v>
      </c>
      <c r="X38" s="133"/>
      <c r="Y38" s="145"/>
      <c r="Z38" s="145"/>
      <c r="AA38" s="145"/>
      <c r="AB38" s="145"/>
      <c r="AC38" s="145"/>
      <c r="AD38" s="145"/>
      <c r="AE38" s="145"/>
      <c r="AF38" s="145"/>
      <c r="AG38" s="134"/>
      <c r="AH38" s="135"/>
      <c r="AI38" s="136"/>
      <c r="AJ38" s="2"/>
      <c r="AK38" s="5"/>
      <c r="AL38" s="5"/>
      <c r="AM38" s="5"/>
      <c r="AN38" s="5"/>
    </row>
    <row r="39" spans="1:40" ht="17.149999999999999" customHeight="1">
      <c r="A39" s="40">
        <f t="shared" si="2"/>
        <v>29</v>
      </c>
      <c r="B39" s="129" t="s">
        <v>71</v>
      </c>
      <c r="C39" s="41" t="s">
        <v>12</v>
      </c>
      <c r="D39" s="42" t="s">
        <v>10</v>
      </c>
      <c r="E39" s="42"/>
      <c r="F39" s="42"/>
      <c r="G39" s="43">
        <v>1</v>
      </c>
      <c r="H39" s="43">
        <v>1</v>
      </c>
      <c r="I39" s="43">
        <v>1</v>
      </c>
      <c r="J39" s="43">
        <v>1</v>
      </c>
      <c r="K39" s="43">
        <v>1</v>
      </c>
      <c r="L39" s="43">
        <v>1</v>
      </c>
      <c r="M39" s="43">
        <v>1</v>
      </c>
      <c r="N39" s="138" t="s">
        <v>11</v>
      </c>
      <c r="O39" s="138">
        <v>1</v>
      </c>
      <c r="P39" s="138">
        <v>1</v>
      </c>
      <c r="Q39" s="138" t="s">
        <v>11</v>
      </c>
      <c r="R39" s="139">
        <v>1</v>
      </c>
      <c r="S39" s="139">
        <v>1</v>
      </c>
      <c r="T39" s="139">
        <v>1</v>
      </c>
      <c r="U39" s="139">
        <v>1</v>
      </c>
      <c r="V39" s="139">
        <v>1</v>
      </c>
      <c r="W39" s="139">
        <v>1</v>
      </c>
      <c r="X39" s="139">
        <v>1</v>
      </c>
      <c r="Y39" s="143"/>
      <c r="Z39" s="143"/>
      <c r="AA39" s="143"/>
      <c r="AB39" s="143"/>
      <c r="AC39" s="143"/>
      <c r="AD39" s="143"/>
      <c r="AE39" s="143"/>
      <c r="AF39" s="143"/>
      <c r="AG39" s="49"/>
      <c r="AH39" s="21"/>
      <c r="AI39" s="39"/>
      <c r="AJ39" s="2"/>
      <c r="AK39" s="5"/>
      <c r="AL39" s="5"/>
      <c r="AM39" s="5"/>
      <c r="AN39" s="5"/>
    </row>
    <row r="40" spans="1:40" ht="17.149999999999999" customHeight="1">
      <c r="A40" s="73">
        <f t="shared" si="2"/>
        <v>30</v>
      </c>
      <c r="B40" s="74" t="s">
        <v>50</v>
      </c>
      <c r="C40" s="75"/>
      <c r="D40" s="76" t="s">
        <v>10</v>
      </c>
      <c r="E40" s="76"/>
      <c r="F40" s="76"/>
      <c r="G40" s="77">
        <v>1</v>
      </c>
      <c r="H40" s="77">
        <v>1</v>
      </c>
      <c r="I40" s="77" t="s">
        <v>55</v>
      </c>
      <c r="J40" s="77" t="s">
        <v>55</v>
      </c>
      <c r="K40" s="77">
        <v>1</v>
      </c>
      <c r="L40" s="77">
        <v>1</v>
      </c>
      <c r="M40" s="77">
        <v>1</v>
      </c>
      <c r="N40" s="77">
        <v>1</v>
      </c>
      <c r="O40" s="77">
        <v>1</v>
      </c>
      <c r="P40" s="77">
        <v>1</v>
      </c>
      <c r="Q40" s="77">
        <v>1</v>
      </c>
      <c r="R40" s="77" t="s">
        <v>11</v>
      </c>
      <c r="S40" s="77">
        <v>1</v>
      </c>
      <c r="T40" s="77">
        <v>1</v>
      </c>
      <c r="U40" s="77">
        <v>1</v>
      </c>
      <c r="V40" s="77" t="s">
        <v>11</v>
      </c>
      <c r="W40" s="77">
        <v>1</v>
      </c>
      <c r="X40" s="77">
        <v>1</v>
      </c>
      <c r="Y40" s="146" t="s">
        <v>11</v>
      </c>
      <c r="Z40" s="146">
        <v>1</v>
      </c>
      <c r="AA40" s="146" t="s">
        <v>11</v>
      </c>
      <c r="AB40" s="146">
        <v>1</v>
      </c>
      <c r="AC40" s="146">
        <v>1</v>
      </c>
      <c r="AD40" s="146" t="s">
        <v>11</v>
      </c>
      <c r="AE40" s="146" t="s">
        <v>52</v>
      </c>
      <c r="AF40" s="146" t="s">
        <v>52</v>
      </c>
      <c r="AG40" s="78"/>
      <c r="AH40" s="21">
        <f>SUM(G40:AD40)</f>
        <v>17</v>
      </c>
      <c r="AI40" s="79">
        <f>AH40*100/(AI2)</f>
        <v>65.384615384615387</v>
      </c>
      <c r="AJ40" s="2"/>
      <c r="AK40" s="5"/>
      <c r="AL40" s="5"/>
      <c r="AM40" s="5"/>
      <c r="AN40" s="5"/>
    </row>
    <row r="41" spans="1:40" ht="17.149999999999999" customHeight="1">
      <c r="A41" s="86" t="s">
        <v>51</v>
      </c>
      <c r="B41" s="87" t="s">
        <v>53</v>
      </c>
      <c r="C41" s="75" t="s">
        <v>12</v>
      </c>
      <c r="D41" s="76"/>
      <c r="E41" s="76"/>
      <c r="F41" s="76"/>
      <c r="G41" s="77" t="s">
        <v>52</v>
      </c>
      <c r="H41" s="77" t="s">
        <v>52</v>
      </c>
      <c r="I41" s="77">
        <v>1</v>
      </c>
      <c r="J41" s="77">
        <v>1</v>
      </c>
      <c r="K41" s="77">
        <v>1</v>
      </c>
      <c r="L41" s="77">
        <v>1</v>
      </c>
      <c r="M41" s="77" t="s">
        <v>11</v>
      </c>
      <c r="N41" s="77">
        <v>1</v>
      </c>
      <c r="O41" s="77" t="s">
        <v>11</v>
      </c>
      <c r="P41" s="77">
        <v>1</v>
      </c>
      <c r="Q41" s="77">
        <v>1</v>
      </c>
      <c r="R41" s="77" t="s">
        <v>11</v>
      </c>
      <c r="S41" s="77">
        <v>1</v>
      </c>
      <c r="T41" s="77">
        <v>1</v>
      </c>
      <c r="U41" s="77" t="s">
        <v>11</v>
      </c>
      <c r="V41" s="77" t="s">
        <v>52</v>
      </c>
      <c r="W41" s="77" t="s">
        <v>52</v>
      </c>
      <c r="X41" s="77" t="s">
        <v>11</v>
      </c>
      <c r="Y41" s="146">
        <v>1</v>
      </c>
      <c r="Z41" s="146" t="s">
        <v>11</v>
      </c>
      <c r="AA41" s="146" t="s">
        <v>52</v>
      </c>
      <c r="AB41" s="146" t="s">
        <v>11</v>
      </c>
      <c r="AC41" s="146" t="s">
        <v>11</v>
      </c>
      <c r="AD41" s="146" t="s">
        <v>52</v>
      </c>
      <c r="AE41" s="146" t="s">
        <v>11</v>
      </c>
      <c r="AF41" s="146" t="s">
        <v>52</v>
      </c>
      <c r="AG41" s="78"/>
      <c r="AH41" s="88">
        <f>SUM(I41:AC41)</f>
        <v>10</v>
      </c>
      <c r="AI41" s="89">
        <f>AH41*100/(24)</f>
        <v>41.666666666666664</v>
      </c>
      <c r="AJ41" s="2"/>
      <c r="AK41" s="5"/>
      <c r="AL41" s="5"/>
      <c r="AM41" s="5"/>
      <c r="AN41" s="5"/>
    </row>
    <row r="42" spans="1:40" ht="17.149999999999999" customHeight="1">
      <c r="A42" s="90" t="s">
        <v>59</v>
      </c>
      <c r="B42" s="91" t="s">
        <v>60</v>
      </c>
      <c r="C42" s="92" t="s">
        <v>12</v>
      </c>
      <c r="D42" s="93"/>
      <c r="E42" s="93"/>
      <c r="F42" s="93"/>
      <c r="G42" s="94" t="s">
        <v>52</v>
      </c>
      <c r="H42" s="94" t="s">
        <v>52</v>
      </c>
      <c r="I42" s="94" t="s">
        <v>52</v>
      </c>
      <c r="J42" s="94" t="s">
        <v>52</v>
      </c>
      <c r="K42" s="94" t="s">
        <v>52</v>
      </c>
      <c r="L42" s="94" t="s">
        <v>52</v>
      </c>
      <c r="M42" s="94" t="s">
        <v>52</v>
      </c>
      <c r="N42" s="94" t="s">
        <v>52</v>
      </c>
      <c r="O42" s="94" t="s">
        <v>52</v>
      </c>
      <c r="P42" s="94">
        <v>1</v>
      </c>
      <c r="Q42" s="43">
        <v>1</v>
      </c>
      <c r="R42" s="94">
        <v>1</v>
      </c>
      <c r="S42" s="94">
        <v>1</v>
      </c>
      <c r="T42" s="94">
        <v>1</v>
      </c>
      <c r="U42" s="94">
        <v>1</v>
      </c>
      <c r="V42" s="94">
        <v>1</v>
      </c>
      <c r="W42" s="94">
        <v>1</v>
      </c>
      <c r="X42" s="94">
        <v>1</v>
      </c>
      <c r="Y42" s="143">
        <v>1</v>
      </c>
      <c r="Z42" s="143" t="s">
        <v>11</v>
      </c>
      <c r="AA42" s="143">
        <v>1</v>
      </c>
      <c r="AB42" s="143" t="s">
        <v>11</v>
      </c>
      <c r="AC42" s="143">
        <v>1</v>
      </c>
      <c r="AD42" s="143" t="s">
        <v>11</v>
      </c>
      <c r="AE42" s="143">
        <v>1</v>
      </c>
      <c r="AF42" s="143">
        <v>1</v>
      </c>
      <c r="AG42" s="95"/>
      <c r="AH42" s="94">
        <f>SUM(G42:AF42)</f>
        <v>14</v>
      </c>
      <c r="AI42" s="96">
        <f>AH42*100/(17)</f>
        <v>82.352941176470594</v>
      </c>
      <c r="AJ42" s="2"/>
      <c r="AK42" s="5"/>
      <c r="AL42" s="5"/>
      <c r="AM42" s="5"/>
      <c r="AN42" s="5"/>
    </row>
    <row r="43" spans="1:40" ht="17.149999999999999" customHeight="1">
      <c r="A43" s="90" t="s">
        <v>64</v>
      </c>
      <c r="B43" s="137" t="s">
        <v>79</v>
      </c>
      <c r="C43" s="92"/>
      <c r="D43" s="93"/>
      <c r="E43" s="93"/>
      <c r="F43" s="93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>
        <v>1</v>
      </c>
      <c r="W43" s="94">
        <v>1</v>
      </c>
      <c r="X43" s="94">
        <v>1</v>
      </c>
      <c r="Y43" s="143">
        <v>1</v>
      </c>
      <c r="Z43" s="143" t="s">
        <v>11</v>
      </c>
      <c r="AA43" s="143">
        <v>1</v>
      </c>
      <c r="AB43" s="143">
        <v>1</v>
      </c>
      <c r="AC43" s="143" t="s">
        <v>11</v>
      </c>
      <c r="AD43" s="143">
        <v>1</v>
      </c>
      <c r="AE43" s="143">
        <v>1</v>
      </c>
      <c r="AF43" s="143" t="s">
        <v>52</v>
      </c>
      <c r="AG43" s="95"/>
      <c r="AH43" s="94">
        <f>SUM(V43:AE43)</f>
        <v>8</v>
      </c>
      <c r="AI43" s="96">
        <f>AH43*100/(11)</f>
        <v>72.727272727272734</v>
      </c>
      <c r="AJ43" s="2"/>
      <c r="AK43" s="5"/>
      <c r="AL43" s="5"/>
      <c r="AM43" s="5"/>
      <c r="AN43" s="5"/>
    </row>
    <row r="44" spans="1:40" ht="17.149999999999999" customHeight="1">
      <c r="A44" s="90" t="s">
        <v>65</v>
      </c>
      <c r="B44" s="137" t="s">
        <v>68</v>
      </c>
      <c r="C44" s="92"/>
      <c r="D44" s="93"/>
      <c r="E44" s="93"/>
      <c r="F44" s="93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 t="s">
        <v>11</v>
      </c>
      <c r="W44" s="94" t="s">
        <v>52</v>
      </c>
      <c r="X44" s="94" t="s">
        <v>11</v>
      </c>
      <c r="Y44" s="143">
        <v>1</v>
      </c>
      <c r="Z44" s="143" t="s">
        <v>52</v>
      </c>
      <c r="AA44" s="143" t="s">
        <v>52</v>
      </c>
      <c r="AB44" s="143" t="s">
        <v>52</v>
      </c>
      <c r="AC44" s="143" t="s">
        <v>11</v>
      </c>
      <c r="AD44" s="143" t="s">
        <v>11</v>
      </c>
      <c r="AE44" s="143" t="s">
        <v>52</v>
      </c>
      <c r="AF44" s="143" t="s">
        <v>52</v>
      </c>
      <c r="AG44" s="95"/>
      <c r="AH44" s="94">
        <f>SUM(V44:AF44)</f>
        <v>1</v>
      </c>
      <c r="AI44" s="96">
        <f>AH44*100/(11)</f>
        <v>9.0909090909090917</v>
      </c>
      <c r="AJ44" s="2"/>
      <c r="AK44" s="5"/>
      <c r="AL44" s="5"/>
      <c r="AM44" s="5"/>
      <c r="AN44" s="5"/>
    </row>
    <row r="45" spans="1:40" ht="17.149999999999999" customHeight="1">
      <c r="A45" s="90" t="s">
        <v>69</v>
      </c>
      <c r="B45" s="137" t="s">
        <v>70</v>
      </c>
      <c r="C45" s="92"/>
      <c r="D45" s="93"/>
      <c r="E45" s="93"/>
      <c r="F45" s="93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143">
        <v>1</v>
      </c>
      <c r="Z45" s="143">
        <v>1</v>
      </c>
      <c r="AA45" s="143">
        <v>1</v>
      </c>
      <c r="AB45" s="143">
        <v>1</v>
      </c>
      <c r="AC45" s="143">
        <v>1</v>
      </c>
      <c r="AD45" s="143">
        <v>1</v>
      </c>
      <c r="AE45" s="143">
        <v>1</v>
      </c>
      <c r="AF45" s="143">
        <v>1</v>
      </c>
      <c r="AG45" s="95"/>
      <c r="AH45" s="94">
        <f>SUM(Y45:AF45)</f>
        <v>8</v>
      </c>
      <c r="AI45" s="96">
        <f>AH45*100/(8)</f>
        <v>100</v>
      </c>
      <c r="AJ45" s="2"/>
      <c r="AK45" s="5"/>
      <c r="AL45" s="5"/>
      <c r="AM45" s="5"/>
      <c r="AN45" s="5"/>
    </row>
    <row r="46" spans="1:40" ht="17.149999999999999" customHeight="1">
      <c r="A46" s="90" t="s">
        <v>72</v>
      </c>
      <c r="B46" s="137" t="s">
        <v>73</v>
      </c>
      <c r="C46" s="92"/>
      <c r="D46" s="93"/>
      <c r="E46" s="93"/>
      <c r="F46" s="93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143"/>
      <c r="Z46" s="143"/>
      <c r="AA46" s="143"/>
      <c r="AB46" s="143"/>
      <c r="AC46" s="143"/>
      <c r="AD46" s="143">
        <v>1</v>
      </c>
      <c r="AE46" s="143">
        <v>1</v>
      </c>
      <c r="AF46" s="143" t="s">
        <v>11</v>
      </c>
      <c r="AG46" s="95"/>
      <c r="AH46" s="94">
        <v>2</v>
      </c>
      <c r="AI46" s="96">
        <v>100</v>
      </c>
      <c r="AJ46" s="2"/>
      <c r="AK46" s="5"/>
      <c r="AL46" s="5"/>
      <c r="AM46" s="5"/>
      <c r="AN46" s="5"/>
    </row>
    <row r="47" spans="1:40" ht="17.149999999999999" customHeight="1">
      <c r="A47" s="50"/>
      <c r="B47" s="51"/>
      <c r="C47" s="52"/>
      <c r="D47" s="52"/>
      <c r="E47" s="52"/>
      <c r="F47" s="52"/>
      <c r="G47" s="53">
        <f>SUM(G6:G40)</f>
        <v>28</v>
      </c>
      <c r="H47" s="53">
        <f>SUM(H6:H40)</f>
        <v>26</v>
      </c>
      <c r="I47" s="53">
        <f t="shared" ref="I47:O47" si="3">SUM(I6:I41)</f>
        <v>25</v>
      </c>
      <c r="J47" s="53">
        <f>SUM(J6:J42)</f>
        <v>20</v>
      </c>
      <c r="K47" s="53">
        <f t="shared" si="3"/>
        <v>24</v>
      </c>
      <c r="L47" s="53">
        <f t="shared" si="3"/>
        <v>29</v>
      </c>
      <c r="M47" s="53">
        <f t="shared" si="3"/>
        <v>29</v>
      </c>
      <c r="N47" s="53">
        <f t="shared" si="3"/>
        <v>27</v>
      </c>
      <c r="O47" s="53">
        <f t="shared" si="3"/>
        <v>26</v>
      </c>
      <c r="P47" s="53">
        <f>SUM(P6:P42)</f>
        <v>26</v>
      </c>
      <c r="Q47" s="53">
        <f>SUM(Q6:Q42)</f>
        <v>27</v>
      </c>
      <c r="R47" s="53">
        <f>SUM(R6:R42)</f>
        <v>26</v>
      </c>
      <c r="S47" s="53">
        <v>28</v>
      </c>
      <c r="T47" s="53">
        <v>26</v>
      </c>
      <c r="U47" s="53">
        <f>SUM(U6:U42)</f>
        <v>23</v>
      </c>
      <c r="V47" s="53">
        <f>SUM(V6:V44)</f>
        <v>25</v>
      </c>
      <c r="W47" s="53">
        <f>SUM(W6:W44)</f>
        <v>25</v>
      </c>
      <c r="X47" s="53">
        <f>SUM(X6:X44)</f>
        <v>27</v>
      </c>
      <c r="Y47" s="147">
        <f>SUM(Y6:Y45)</f>
        <v>28</v>
      </c>
      <c r="Z47" s="147">
        <f>SUM(Z6:Z45)</f>
        <v>26</v>
      </c>
      <c r="AA47" s="147">
        <f>SUM(AA6:AA45)</f>
        <v>23</v>
      </c>
      <c r="AB47" s="147">
        <f>SUM(AB6:AB45)</f>
        <v>22</v>
      </c>
      <c r="AC47" s="147">
        <f>SUM(AC6:AC45)</f>
        <v>20</v>
      </c>
      <c r="AD47" s="147">
        <f>SUM(AD6:AD46)</f>
        <v>21</v>
      </c>
      <c r="AE47" s="147">
        <f>SUM(AE6:AE46)</f>
        <v>25</v>
      </c>
      <c r="AF47" s="147">
        <f>SUM(AF6:AF46)</f>
        <v>21</v>
      </c>
      <c r="AG47" s="54"/>
      <c r="AH47" s="54"/>
      <c r="AI47" s="54"/>
      <c r="AJ47" s="3"/>
      <c r="AK47" s="5"/>
      <c r="AL47" s="5"/>
      <c r="AM47" s="5"/>
      <c r="AN47" s="5"/>
    </row>
    <row r="48" spans="1:40" ht="17.149999999999999" customHeight="1">
      <c r="A48" s="20"/>
      <c r="B48" s="20"/>
      <c r="C48" s="55"/>
      <c r="D48" s="55"/>
      <c r="E48" s="55"/>
      <c r="F48" s="55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7"/>
      <c r="AH48" s="56"/>
      <c r="AI48" s="56"/>
      <c r="AJ48" s="3"/>
      <c r="AK48" s="5"/>
      <c r="AL48" s="5"/>
      <c r="AM48" s="5"/>
      <c r="AN48" s="5"/>
    </row>
    <row r="49" spans="1:40" ht="17.149999999999999" customHeight="1">
      <c r="A49" s="20"/>
      <c r="B49" s="20"/>
      <c r="C49" s="58"/>
      <c r="D49" s="58"/>
      <c r="E49" s="58"/>
      <c r="F49" s="58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3"/>
      <c r="AK49" s="5"/>
      <c r="AL49" s="5"/>
      <c r="AM49" s="5"/>
      <c r="AN49" s="5"/>
    </row>
    <row r="50" spans="1:40" ht="17.149999999999999" customHeight="1">
      <c r="A50" s="20"/>
      <c r="B50" s="20"/>
      <c r="C50" s="59"/>
      <c r="D50" s="59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8"/>
      <c r="AJ50" s="3"/>
      <c r="AK50" s="5"/>
      <c r="AL50" s="5"/>
      <c r="AM50" s="5"/>
      <c r="AN50" s="5"/>
    </row>
    <row r="51" spans="1:40" ht="17.149999999999999" customHeight="1">
      <c r="A51" s="20"/>
      <c r="B51" s="20"/>
      <c r="C51" s="55"/>
      <c r="D51" s="55"/>
      <c r="E51" s="55"/>
      <c r="F51" s="60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56"/>
      <c r="AI51" s="58"/>
      <c r="AJ51" s="3"/>
      <c r="AK51" s="5"/>
      <c r="AL51" s="5"/>
      <c r="AM51" s="5"/>
      <c r="AN51" s="5"/>
    </row>
    <row r="52" spans="1:40" ht="17.149999999999999" customHeight="1">
      <c r="A52" s="20"/>
      <c r="B52" s="20"/>
      <c r="C52" s="55"/>
      <c r="D52" s="55"/>
      <c r="E52" s="55"/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56"/>
      <c r="AI52" s="58"/>
      <c r="AJ52" s="3"/>
      <c r="AK52" s="5"/>
      <c r="AL52" s="5"/>
      <c r="AM52" s="5"/>
      <c r="AN52" s="5"/>
    </row>
    <row r="53" spans="1:40" ht="17.149999999999999" customHeight="1">
      <c r="A53" s="20"/>
      <c r="B53" s="20"/>
      <c r="C53" s="58"/>
      <c r="D53" s="58"/>
      <c r="E53" s="58"/>
      <c r="F53" s="62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56"/>
      <c r="AI53" s="56"/>
      <c r="AJ53" s="5"/>
      <c r="AK53" s="5"/>
      <c r="AL53" s="5"/>
      <c r="AM53" s="5"/>
      <c r="AN53" s="5"/>
    </row>
    <row r="54" spans="1:40" ht="17.149999999999999" customHeight="1">
      <c r="A54" s="20"/>
      <c r="B54" s="20"/>
      <c r="C54" s="58"/>
      <c r="D54" s="58"/>
      <c r="E54" s="58"/>
      <c r="F54" s="62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56"/>
      <c r="AI54" s="56"/>
      <c r="AJ54" s="5"/>
      <c r="AK54" s="5"/>
      <c r="AL54" s="5"/>
      <c r="AM54" s="5"/>
      <c r="AN54" s="5"/>
    </row>
    <row r="55" spans="1:40" ht="17.149999999999999" customHeight="1">
      <c r="A55" s="20"/>
      <c r="B55" s="20"/>
      <c r="C55" s="58"/>
      <c r="D55" s="58"/>
      <c r="E55" s="58"/>
      <c r="F55" s="62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56"/>
      <c r="AI55" s="56"/>
      <c r="AJ55" s="5"/>
      <c r="AK55" s="5"/>
      <c r="AL55" s="5"/>
      <c r="AM55" s="5"/>
      <c r="AN55" s="5"/>
    </row>
    <row r="56" spans="1:40" ht="17.149999999999999" customHeight="1">
      <c r="A56" s="20"/>
      <c r="B56" s="20"/>
      <c r="C56" s="58"/>
      <c r="D56" s="58"/>
      <c r="E56" s="58"/>
      <c r="F56" s="62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56"/>
      <c r="AI56" s="56"/>
      <c r="AJ56" s="5"/>
      <c r="AK56" s="5"/>
      <c r="AL56" s="5"/>
      <c r="AM56" s="5"/>
      <c r="AN56" s="5"/>
    </row>
    <row r="57" spans="1:40" ht="17.149999999999999" customHeight="1">
      <c r="A57" s="20"/>
      <c r="B57" s="20"/>
      <c r="C57" s="58"/>
      <c r="D57" s="58"/>
      <c r="E57" s="58"/>
      <c r="F57" s="58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"/>
      <c r="AK57" s="5"/>
      <c r="AL57" s="5"/>
      <c r="AM57" s="5"/>
      <c r="AN57" s="5"/>
    </row>
    <row r="58" spans="1:40" ht="17.149999999999999" customHeight="1">
      <c r="A58" s="20"/>
      <c r="B58" s="20"/>
      <c r="C58" s="58"/>
      <c r="D58" s="58"/>
      <c r="E58" s="58"/>
      <c r="F58" s="58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"/>
      <c r="AK58" s="5"/>
      <c r="AL58" s="5"/>
      <c r="AM58" s="5"/>
      <c r="AN58" s="5"/>
    </row>
    <row r="59" spans="1:40" ht="17.149999999999999" customHeight="1">
      <c r="A59" s="20"/>
      <c r="B59" s="20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6"/>
      <c r="AH59" s="58"/>
      <c r="AI59" s="58"/>
      <c r="AJ59" s="3"/>
      <c r="AK59" s="3"/>
      <c r="AL59" s="3"/>
      <c r="AM59" s="3"/>
      <c r="AN59" s="3"/>
    </row>
  </sheetData>
  <mergeCells count="1">
    <mergeCell ref="C2:F4"/>
  </mergeCells>
  <phoneticPr fontId="0" type="noConversion"/>
  <pageMargins left="1" right="1" top="1" bottom="1" header="0.25" footer="0.25"/>
  <pageSetup orientation="landscape" r:id="rId1"/>
  <headerFooter>
    <oddFooter>&amp;L&amp;"Helvetica,Regular"&amp;12&amp;K000000	&amp;P</oddFooter>
  </headerFooter>
  <ignoredErrors>
    <ignoredError sqref="J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D7" sqref="D7"/>
    </sheetView>
  </sheetViews>
  <sheetFormatPr defaultColWidth="11.453125" defaultRowHeight="13"/>
  <cols>
    <col min="1" max="1" width="36.26953125" style="67" customWidth="1"/>
    <col min="2" max="2" width="11.453125" style="67"/>
  </cols>
  <sheetData>
    <row r="1" spans="1:2" ht="18.5">
      <c r="A1" s="64" t="s">
        <v>17</v>
      </c>
      <c r="B1" s="65"/>
    </row>
    <row r="3" spans="1:2" ht="15.5">
      <c r="A3" s="66" t="s">
        <v>22</v>
      </c>
    </row>
    <row r="4" spans="1:2" ht="15.5">
      <c r="A4" s="66" t="s">
        <v>23</v>
      </c>
    </row>
    <row r="5" spans="1:2" ht="15.5">
      <c r="A5" s="66" t="s">
        <v>25</v>
      </c>
    </row>
    <row r="6" spans="1:2" ht="15.5">
      <c r="A6" s="68" t="s">
        <v>26</v>
      </c>
      <c r="B6" s="69" t="s">
        <v>18</v>
      </c>
    </row>
    <row r="7" spans="1:2" ht="15.5">
      <c r="A7" s="66" t="s">
        <v>28</v>
      </c>
    </row>
    <row r="8" spans="1:2" ht="15.5">
      <c r="A8" s="66" t="s">
        <v>30</v>
      </c>
    </row>
    <row r="9" spans="1:2" ht="15.5">
      <c r="A9" s="66" t="s">
        <v>31</v>
      </c>
    </row>
    <row r="10" spans="1:2" ht="15.5">
      <c r="A10" s="66" t="s">
        <v>32</v>
      </c>
    </row>
    <row r="11" spans="1:2" ht="15.5">
      <c r="A11" s="66" t="s">
        <v>34</v>
      </c>
    </row>
    <row r="12" spans="1:2" ht="15.5">
      <c r="A12" s="66" t="s">
        <v>36</v>
      </c>
    </row>
    <row r="13" spans="1:2" ht="15.5">
      <c r="A13" s="66" t="s">
        <v>37</v>
      </c>
    </row>
    <row r="14" spans="1:2" ht="15.5">
      <c r="A14" s="66" t="s">
        <v>39</v>
      </c>
    </row>
    <row r="15" spans="1:2" ht="15.5">
      <c r="A15" s="66" t="s">
        <v>40</v>
      </c>
    </row>
    <row r="16" spans="1:2" ht="15.5">
      <c r="A16" s="66" t="s">
        <v>42</v>
      </c>
    </row>
    <row r="17" spans="1:1" ht="15.5">
      <c r="A17" s="66" t="s">
        <v>43</v>
      </c>
    </row>
    <row r="18" spans="1:1" ht="15.5">
      <c r="A18" s="66" t="s">
        <v>48</v>
      </c>
    </row>
    <row r="19" spans="1:1" ht="15.5">
      <c r="A19" s="6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A13" sqref="A13"/>
    </sheetView>
  </sheetViews>
  <sheetFormatPr defaultColWidth="11.453125" defaultRowHeight="13"/>
  <cols>
    <col min="1" max="1" width="37.1796875" style="67" customWidth="1"/>
    <col min="2" max="2" width="11.453125" style="67"/>
  </cols>
  <sheetData>
    <row r="1" spans="1:2" ht="18.5">
      <c r="A1" s="64" t="s">
        <v>21</v>
      </c>
      <c r="B1" s="64"/>
    </row>
    <row r="3" spans="1:2" ht="15.5">
      <c r="A3" s="66" t="s">
        <v>22</v>
      </c>
    </row>
    <row r="4" spans="1:2" ht="15.5">
      <c r="A4" s="68" t="s">
        <v>23</v>
      </c>
      <c r="B4" s="69" t="s">
        <v>18</v>
      </c>
    </row>
    <row r="5" spans="1:2" ht="15.5">
      <c r="A5" s="66" t="s">
        <v>24</v>
      </c>
    </row>
    <row r="6" spans="1:2" ht="15.5">
      <c r="A6" s="66" t="s">
        <v>26</v>
      </c>
    </row>
    <row r="7" spans="1:2" ht="15.5">
      <c r="A7" s="66" t="s">
        <v>27</v>
      </c>
    </row>
    <row r="8" spans="1:2" ht="15.5">
      <c r="A8" s="66" t="s">
        <v>29</v>
      </c>
    </row>
    <row r="9" spans="1:2" ht="15.5">
      <c r="A9" s="66" t="s">
        <v>30</v>
      </c>
    </row>
    <row r="10" spans="1:2" ht="15.5">
      <c r="A10" s="66" t="s">
        <v>31</v>
      </c>
    </row>
    <row r="11" spans="1:2" ht="15.5">
      <c r="A11" s="66" t="s">
        <v>33</v>
      </c>
    </row>
    <row r="12" spans="1:2" ht="15.5">
      <c r="A12" s="66" t="s">
        <v>57</v>
      </c>
    </row>
    <row r="13" spans="1:2" ht="15.5">
      <c r="A13" s="66" t="s">
        <v>34</v>
      </c>
    </row>
    <row r="14" spans="1:2" ht="15.5">
      <c r="A14" s="66" t="s">
        <v>35</v>
      </c>
    </row>
    <row r="15" spans="1:2" ht="15.5">
      <c r="A15" s="66" t="s">
        <v>37</v>
      </c>
    </row>
    <row r="16" spans="1:2" ht="15.5">
      <c r="A16" s="70" t="s">
        <v>38</v>
      </c>
    </row>
    <row r="17" spans="1:1" ht="15.5">
      <c r="A17" s="66" t="s">
        <v>39</v>
      </c>
    </row>
    <row r="18" spans="1:1" ht="15.5">
      <c r="A18" s="66" t="s">
        <v>40</v>
      </c>
    </row>
    <row r="19" spans="1:1" ht="15.5">
      <c r="A19" s="66" t="s">
        <v>43</v>
      </c>
    </row>
    <row r="20" spans="1:1" ht="15.5">
      <c r="A20" s="66" t="s">
        <v>45</v>
      </c>
    </row>
    <row r="21" spans="1:1" ht="15.5">
      <c r="A21" s="66" t="s">
        <v>46</v>
      </c>
    </row>
    <row r="22" spans="1:1" ht="15.5">
      <c r="A22" s="66" t="s">
        <v>49</v>
      </c>
    </row>
    <row r="23" spans="1:1" ht="15.5">
      <c r="A23" s="66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A10" sqref="A10"/>
    </sheetView>
  </sheetViews>
  <sheetFormatPr defaultColWidth="11.453125" defaultRowHeight="13"/>
  <cols>
    <col min="1" max="1" width="36.453125" style="67" customWidth="1"/>
    <col min="2" max="2" width="11.453125" style="67"/>
  </cols>
  <sheetData>
    <row r="1" spans="1:2" ht="18.5">
      <c r="A1" s="64" t="s">
        <v>19</v>
      </c>
      <c r="B1" s="64"/>
    </row>
    <row r="3" spans="1:2" ht="15.5">
      <c r="A3" s="68" t="s">
        <v>24</v>
      </c>
      <c r="B3" s="69" t="s">
        <v>18</v>
      </c>
    </row>
    <row r="4" spans="1:2" ht="15.5">
      <c r="A4" s="66" t="s">
        <v>25</v>
      </c>
    </row>
    <row r="5" spans="1:2" ht="15.5">
      <c r="A5" s="66" t="s">
        <v>26</v>
      </c>
    </row>
    <row r="6" spans="1:2" ht="15.5">
      <c r="A6" s="66" t="s">
        <v>27</v>
      </c>
    </row>
    <row r="7" spans="1:2" ht="15.5">
      <c r="A7" s="66" t="s">
        <v>29</v>
      </c>
    </row>
    <row r="8" spans="1:2" ht="15.5">
      <c r="A8" s="66" t="s">
        <v>33</v>
      </c>
    </row>
    <row r="9" spans="1:2" ht="15.5">
      <c r="A9" s="66" t="s">
        <v>57</v>
      </c>
    </row>
    <row r="10" spans="1:2" ht="15.5">
      <c r="A10" s="66" t="s">
        <v>35</v>
      </c>
    </row>
    <row r="11" spans="1:2" ht="15.5">
      <c r="A11" s="66" t="s">
        <v>36</v>
      </c>
    </row>
    <row r="12" spans="1:2" ht="15.5">
      <c r="A12" s="66" t="s">
        <v>41</v>
      </c>
    </row>
    <row r="13" spans="1:2" ht="15.5">
      <c r="A13" s="66" t="s">
        <v>42</v>
      </c>
    </row>
    <row r="14" spans="1:2" ht="15.5">
      <c r="A14" s="66" t="s">
        <v>43</v>
      </c>
    </row>
    <row r="15" spans="1:2" ht="15.5">
      <c r="A15" s="66" t="s">
        <v>44</v>
      </c>
    </row>
    <row r="16" spans="1:2" ht="15.5">
      <c r="A16" s="66" t="s">
        <v>47</v>
      </c>
    </row>
    <row r="17" spans="1:1">
      <c r="A17" s="7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D14" sqref="D14"/>
    </sheetView>
  </sheetViews>
  <sheetFormatPr defaultColWidth="11.453125" defaultRowHeight="13"/>
  <cols>
    <col min="1" max="1" width="43.26953125" style="67" customWidth="1"/>
    <col min="2" max="2" width="11.453125" style="67"/>
  </cols>
  <sheetData>
    <row r="1" spans="1:2" ht="18.5">
      <c r="A1" s="64" t="s">
        <v>20</v>
      </c>
      <c r="B1" s="64"/>
    </row>
    <row r="3" spans="1:2" ht="15.5">
      <c r="A3" s="66" t="s">
        <v>22</v>
      </c>
    </row>
    <row r="4" spans="1:2" ht="15.5">
      <c r="A4" s="66" t="s">
        <v>23</v>
      </c>
    </row>
    <row r="5" spans="1:2" ht="15.5">
      <c r="A5" s="66" t="s">
        <v>28</v>
      </c>
    </row>
    <row r="6" spans="1:2" ht="15.5">
      <c r="A6" s="66" t="s">
        <v>31</v>
      </c>
    </row>
    <row r="7" spans="1:2" ht="15.5">
      <c r="A7" s="66" t="s">
        <v>32</v>
      </c>
    </row>
    <row r="8" spans="1:2" ht="15.5">
      <c r="A8" s="68" t="s">
        <v>33</v>
      </c>
      <c r="B8" s="69" t="s">
        <v>18</v>
      </c>
    </row>
    <row r="9" spans="1:2" ht="15.5">
      <c r="A9" s="66" t="s">
        <v>36</v>
      </c>
    </row>
    <row r="10" spans="1:2" ht="15.5">
      <c r="A10" s="70" t="s">
        <v>38</v>
      </c>
    </row>
    <row r="11" spans="1:2" ht="15.5">
      <c r="A11" s="66" t="s">
        <v>39</v>
      </c>
    </row>
    <row r="12" spans="1:2" ht="15.5">
      <c r="A12" s="66" t="s">
        <v>40</v>
      </c>
    </row>
    <row r="13" spans="1:2" ht="15.5">
      <c r="A13" s="66" t="s">
        <v>45</v>
      </c>
    </row>
    <row r="14" spans="1:2" ht="15.5">
      <c r="A14" s="6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2017-2019</vt:lpstr>
      <vt:lpstr>Ped</vt:lpstr>
      <vt:lpstr>Eko</vt:lpstr>
      <vt:lpstr>Tech</vt:lpstr>
      <vt:lpstr>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Pazderka</dc:creator>
  <cp:lastModifiedBy>kaspa</cp:lastModifiedBy>
  <dcterms:created xsi:type="dcterms:W3CDTF">2016-05-27T07:01:16Z</dcterms:created>
  <dcterms:modified xsi:type="dcterms:W3CDTF">2020-01-03T13:39:10Z</dcterms:modified>
</cp:coreProperties>
</file>