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job\eliska\pracovni_vykaz\"/>
    </mc:Choice>
  </mc:AlternateContent>
  <bookViews>
    <workbookView xWindow="0" yWindow="0" windowWidth="23040" windowHeight="8490"/>
  </bookViews>
  <sheets>
    <sheet name="form" sheetId="1" r:id="rId1"/>
    <sheet name="data" sheetId="2" state="hidden" r:id="rId2"/>
  </sheets>
  <definedNames>
    <definedName name="_xlnm.Print_Area" localSheetId="0">form!$A$1:$Q$63</definedName>
  </definedNames>
  <calcPr calcId="162913"/>
</workbook>
</file>

<file path=xl/calcChain.xml><?xml version="1.0" encoding="utf-8"?>
<calcChain xmlns="http://schemas.openxmlformats.org/spreadsheetml/2006/main">
  <c r="I44" i="1" l="1"/>
  <c r="J44" i="1"/>
  <c r="K44" i="1"/>
  <c r="H44" i="1"/>
  <c r="L14" i="1" l="1"/>
  <c r="M14" i="1"/>
  <c r="N14" i="1"/>
  <c r="O14" i="1"/>
  <c r="L15" i="1"/>
  <c r="M15" i="1"/>
  <c r="N15" i="1"/>
  <c r="O15" i="1"/>
  <c r="L16" i="1"/>
  <c r="M16" i="1"/>
  <c r="N16" i="1"/>
  <c r="O16" i="1"/>
  <c r="L17" i="1"/>
  <c r="M17" i="1"/>
  <c r="N17" i="1"/>
  <c r="O17" i="1"/>
  <c r="L18" i="1"/>
  <c r="M18" i="1"/>
  <c r="N18" i="1"/>
  <c r="O18" i="1"/>
  <c r="L19" i="1"/>
  <c r="M19" i="1"/>
  <c r="N19" i="1"/>
  <c r="O19" i="1"/>
  <c r="L20" i="1"/>
  <c r="M20" i="1"/>
  <c r="N20" i="1"/>
  <c r="O20" i="1"/>
  <c r="L21" i="1"/>
  <c r="M21" i="1"/>
  <c r="N21" i="1"/>
  <c r="O21" i="1"/>
  <c r="L22" i="1"/>
  <c r="M22" i="1"/>
  <c r="N22" i="1"/>
  <c r="O22" i="1"/>
  <c r="L23" i="1"/>
  <c r="M23" i="1"/>
  <c r="N23" i="1"/>
  <c r="O23" i="1"/>
  <c r="L24" i="1"/>
  <c r="M24" i="1"/>
  <c r="N24" i="1"/>
  <c r="O24" i="1"/>
  <c r="L25" i="1"/>
  <c r="M25" i="1"/>
  <c r="N25" i="1"/>
  <c r="O25" i="1"/>
  <c r="L26" i="1"/>
  <c r="M26" i="1"/>
  <c r="N26" i="1"/>
  <c r="O26" i="1"/>
  <c r="L27" i="1"/>
  <c r="M27" i="1"/>
  <c r="N27" i="1"/>
  <c r="O27" i="1"/>
  <c r="L28" i="1"/>
  <c r="M28" i="1"/>
  <c r="N28" i="1"/>
  <c r="O28" i="1"/>
  <c r="L29" i="1"/>
  <c r="M29" i="1"/>
  <c r="N29" i="1"/>
  <c r="O29" i="1"/>
  <c r="L30" i="1"/>
  <c r="M30" i="1"/>
  <c r="N30" i="1"/>
  <c r="O30" i="1"/>
  <c r="L31" i="1"/>
  <c r="M31" i="1"/>
  <c r="N31" i="1"/>
  <c r="O31" i="1"/>
  <c r="L32" i="1"/>
  <c r="M32" i="1"/>
  <c r="N32" i="1"/>
  <c r="O32" i="1"/>
  <c r="L33" i="1"/>
  <c r="M33" i="1"/>
  <c r="N33" i="1"/>
  <c r="O33" i="1"/>
  <c r="L34" i="1"/>
  <c r="M34" i="1"/>
  <c r="N34" i="1"/>
  <c r="O34" i="1"/>
  <c r="L35" i="1"/>
  <c r="M35" i="1"/>
  <c r="N35" i="1"/>
  <c r="O35" i="1"/>
  <c r="L36" i="1"/>
  <c r="M36" i="1"/>
  <c r="N36" i="1"/>
  <c r="O36" i="1"/>
  <c r="L37" i="1"/>
  <c r="M37" i="1"/>
  <c r="N37" i="1"/>
  <c r="O37" i="1"/>
  <c r="L38" i="1"/>
  <c r="M38" i="1"/>
  <c r="N38" i="1"/>
  <c r="O38" i="1"/>
  <c r="L39" i="1"/>
  <c r="M39" i="1"/>
  <c r="N39" i="1"/>
  <c r="O39" i="1"/>
  <c r="L40" i="1"/>
  <c r="M40" i="1"/>
  <c r="N40" i="1"/>
  <c r="O40" i="1"/>
  <c r="L41" i="1"/>
  <c r="M41" i="1"/>
  <c r="N41" i="1"/>
  <c r="O41" i="1"/>
  <c r="L42" i="1"/>
  <c r="M42" i="1"/>
  <c r="N42" i="1"/>
  <c r="O42" i="1"/>
  <c r="L43" i="1"/>
  <c r="M43" i="1"/>
  <c r="N43" i="1"/>
  <c r="O43" i="1"/>
  <c r="M13" i="1"/>
  <c r="N13" i="1"/>
  <c r="O13" i="1"/>
  <c r="L13" i="1"/>
  <c r="L44" i="1" l="1"/>
  <c r="O44" i="1" l="1"/>
  <c r="P15" i="1"/>
  <c r="P16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3" i="1"/>
  <c r="P14" i="1"/>
  <c r="P17" i="1"/>
  <c r="P18" i="1"/>
  <c r="M44" i="1"/>
  <c r="N44" i="1"/>
  <c r="P44" i="1" l="1"/>
  <c r="D49" i="1" s="1"/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1" i="2"/>
  <c r="A37" i="1" l="1"/>
  <c r="A25" i="1"/>
  <c r="A17" i="1"/>
  <c r="A13" i="1"/>
  <c r="A40" i="1"/>
  <c r="A36" i="1"/>
  <c r="A32" i="1"/>
  <c r="A28" i="1"/>
  <c r="A24" i="1"/>
  <c r="A20" i="1"/>
  <c r="A16" i="1"/>
  <c r="A41" i="1"/>
  <c r="A29" i="1"/>
  <c r="A21" i="1"/>
  <c r="A43" i="1"/>
  <c r="A39" i="1"/>
  <c r="A35" i="1"/>
  <c r="A31" i="1"/>
  <c r="A27" i="1"/>
  <c r="A23" i="1"/>
  <c r="A19" i="1"/>
  <c r="A15" i="1"/>
  <c r="A33" i="1"/>
  <c r="A42" i="1"/>
  <c r="A38" i="1"/>
  <c r="A34" i="1"/>
  <c r="A30" i="1"/>
  <c r="A26" i="1"/>
  <c r="A22" i="1"/>
  <c r="A18" i="1"/>
  <c r="A14" i="1"/>
</calcChain>
</file>

<file path=xl/comments1.xml><?xml version="1.0" encoding="utf-8"?>
<comments xmlns="http://schemas.openxmlformats.org/spreadsheetml/2006/main">
  <authors>
    <author>Petr Matějka</author>
    <author>Ivana Svátková</author>
  </authors>
  <commentLis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Uvádějte ve formátu:
NS/TA-AKCE, např.
11910/101-1011101A000</t>
        </r>
      </text>
    </comment>
    <comment ref="B1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1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1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1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1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1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1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1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1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1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1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1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1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1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1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1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1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1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1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1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1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1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1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1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1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1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1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1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2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2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2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2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2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2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2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2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2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2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2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2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2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2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2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2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2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2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2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2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2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2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2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2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2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2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2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2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2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2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2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2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2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2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2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2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2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2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2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2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3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3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3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3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3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3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3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3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3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3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3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3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3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3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3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3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3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3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3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3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3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3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3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3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3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3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3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3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3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3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3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3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3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3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3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3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3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3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3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3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4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4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4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4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4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4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4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4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4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4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4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4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4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4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4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4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<sst xmlns="http://schemas.openxmlformats.org/spreadsheetml/2006/main" count="103" uniqueCount="93">
  <si>
    <t>Fakulta stavební</t>
  </si>
  <si>
    <t>den</t>
  </si>
  <si>
    <t>podpis zaměstnance</t>
  </si>
  <si>
    <t>Splnění smluvně stanoveného pracovního úkolu 
a správnost výkazu potvrzují</t>
  </si>
  <si>
    <t>ČESKÉ VYSOKÉ UČENÍ TECHNICKÉ V PRAZE</t>
  </si>
  <si>
    <t>Thákurova 7, 166 29 Praha 6</t>
  </si>
  <si>
    <t>za měsíc:</t>
  </si>
  <si>
    <t>podpis příkazce operace</t>
  </si>
  <si>
    <t>podpis správce rozpočtu operace</t>
  </si>
  <si>
    <t>od</t>
  </si>
  <si>
    <t>do</t>
  </si>
  <si>
    <t>říjen</t>
  </si>
  <si>
    <t>zdroj financování:</t>
  </si>
  <si>
    <t>přestávka*</t>
  </si>
  <si>
    <t>Osobní číslo:</t>
  </si>
  <si>
    <t>Příkaz k výplatě a evidence odpracované doby</t>
  </si>
  <si>
    <t>Kč dle uzavřené DPP resp. DPČ</t>
  </si>
  <si>
    <t xml:space="preserve">Hodinová sazba: </t>
  </si>
  <si>
    <t>Kč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</si>
  <si>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</si>
  <si>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</si>
  <si>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</si>
  <si>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</si>
  <si>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</si>
  <si>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</si>
  <si>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</si>
  <si>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</si>
  <si>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</si>
  <si>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listopad</t>
  </si>
  <si>
    <t>prosinec</t>
  </si>
  <si>
    <t>nemoc</t>
  </si>
  <si>
    <t>dovolená</t>
  </si>
  <si>
    <t>podpis vedoucího katedry</t>
  </si>
  <si>
    <t>K101 - Katedra matematiky</t>
  </si>
  <si>
    <t>K102 - Katedra fyziky</t>
  </si>
  <si>
    <t>K104 - Katedra jazyků</t>
  </si>
  <si>
    <t>K105 - Katedra společenských věd</t>
  </si>
  <si>
    <t>K122 - Katedra technologie staveb</t>
  </si>
  <si>
    <t>K123 - Katedra materiálového inženýrství a chemie</t>
  </si>
  <si>
    <t>K124 - Katedra konstrukcí pozemních staveb</t>
  </si>
  <si>
    <t>K125 - Katedra technických zařízení budov</t>
  </si>
  <si>
    <t>K126 - Katedra ekonomiky a řízení ve stavebnictví</t>
  </si>
  <si>
    <t>K127 - Katedra urbanismu a územního plánování</t>
  </si>
  <si>
    <t>K128 - Katedra inženýrské informatiky</t>
  </si>
  <si>
    <t>K129 - Katedra architektury</t>
  </si>
  <si>
    <t>K132 - Katedra mechaniky</t>
  </si>
  <si>
    <t>K133 - Katedra betonových a zděných konstrukcí</t>
  </si>
  <si>
    <t>K134 - Katedra ocelových a dřevěných konstrukcí</t>
  </si>
  <si>
    <t>K135 - Katedra geotechniky</t>
  </si>
  <si>
    <t>K136 - Katedra silničních staveb</t>
  </si>
  <si>
    <t>K137 - Katedra železničních staveb</t>
  </si>
  <si>
    <t>K141 - Katedra hydrauliky a hydrologie</t>
  </si>
  <si>
    <t>K142 - Katedra hydrotechniky</t>
  </si>
  <si>
    <t>K143 - Katedra hydromeliorací a krajinného inženýrství</t>
  </si>
  <si>
    <t>K144 - Katedra vodního hospodářství obcí</t>
  </si>
  <si>
    <t>K154 - Katedra speciální geodézie</t>
  </si>
  <si>
    <t>K155 - Katedra geomatiky</t>
  </si>
  <si>
    <t>K210 - Experimentální centrum</t>
  </si>
  <si>
    <t>K220 - Centrum experimentální geotechniky</t>
  </si>
  <si>
    <t>K250 - Vodohospodářské experimentální centrum</t>
  </si>
  <si>
    <t>K305 - Středisko technicko-provozních služeb (STPS)</t>
  </si>
  <si>
    <t>K375 - Výpočetní a informační centrum (VIC)</t>
  </si>
  <si>
    <t>K380 - Akreditovaná zkušební laboratoř</t>
  </si>
  <si>
    <t>K914 - Referát znalecké činnosti</t>
  </si>
  <si>
    <t>K356 - Redakce Stavební obzor</t>
  </si>
  <si>
    <t>K910 - Vedení fakulty</t>
  </si>
  <si>
    <t>K911 - Přidružená agenda děkanátu</t>
  </si>
  <si>
    <t>K912 - Referát bezpečnosti a ochrany zdraví při práci</t>
  </si>
  <si>
    <t>K913 - Referát požární ochrany</t>
  </si>
  <si>
    <t>K915 - Právní oddělení</t>
  </si>
  <si>
    <t>K921 - Studijní oddělení</t>
  </si>
  <si>
    <t>K922 - Oddělení pro vědu a výzkum</t>
  </si>
  <si>
    <t>K923 - Zahraniční oddělení</t>
  </si>
  <si>
    <t>K924 - Oddělení pro doplňkovou činnost</t>
  </si>
  <si>
    <t>K925 - Investiční oddělení</t>
  </si>
  <si>
    <t>K926 - Oddělení PR a marketing</t>
  </si>
  <si>
    <t>K932 - Osobní oddělení</t>
  </si>
  <si>
    <t>K933 - Ekonomické oddělení</t>
  </si>
  <si>
    <t>K934 - Oddělení práce a mzdy</t>
  </si>
  <si>
    <t>K936 - Oddělení podpory administrace projektů</t>
  </si>
  <si>
    <t>cvič.</t>
  </si>
  <si>
    <t>proj.</t>
  </si>
  <si>
    <t>zk.</t>
  </si>
  <si>
    <t>odučené hodiny</t>
  </si>
  <si>
    <t>odměny v Kč</t>
  </si>
  <si>
    <t>celkem</t>
  </si>
  <si>
    <t>před.</t>
  </si>
  <si>
    <t>* po 6 hodinách výkonu práce  je povinná přestávka</t>
  </si>
  <si>
    <t xml:space="preserve">Celkem: </t>
  </si>
  <si>
    <t>svátky</t>
  </si>
  <si>
    <t>nem. / dov.</t>
  </si>
  <si>
    <t>Jméno a přijmení:</t>
  </si>
  <si>
    <t>Částka k výplatě: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</si>
</sst>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0;\-0;;@"/>
    <numFmt numFmtId="166" formatCode="0.0_ ;\-0.0\ "/>
  </numFmts>
  <fonts count="21" x14ac:knownFonts="1">
    <font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sz val="8"/>
      <color indexed="81"/>
      <name val="Arial"/>
      <family val="2"/>
      <charset val="238"/>
    </font>
    <font>
      <b/>
      <sz val="10"/>
      <color indexed="81"/>
      <name val="Arial"/>
      <family val="2"/>
      <charset val="238"/>
    </font>
    <font>
      <sz val="9"/>
      <name val="Arial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sz val="9"/>
      <name val="Arial CE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1CCF9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1" applyNumberFormat="0" applyAlignment="0">
      <protection locked="0"/>
    </xf>
  </cellStyleXfs>
  <cellXfs count="142">
    <xf numFmtId="0" fontId="0" fillId="0" borderId="0" xfId="0"/>
    <xf numFmtId="0" fontId="3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/>
    <xf numFmtId="0" fontId="9" fillId="0" borderId="0" xfId="1" applyFont="1" applyAlignment="1" applyProtection="1"/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/>
    <xf numFmtId="0" fontId="3" fillId="0" borderId="0" xfId="0" applyFont="1" applyFill="1" applyAlignment="1" applyProtection="1"/>
    <xf numFmtId="0" fontId="14" fillId="0" borderId="0" xfId="1" applyFont="1" applyAlignment="1" applyProtection="1"/>
    <xf numFmtId="0" fontId="7" fillId="0" borderId="0" xfId="0" applyFont="1" applyFill="1" applyAlignment="1" applyProtection="1">
      <alignment horizontal="left"/>
    </xf>
    <xf numFmtId="0" fontId="0" fillId="0" borderId="0" xfId="0" applyAlignment="1" applyProtection="1"/>
    <xf numFmtId="0" fontId="10" fillId="0" borderId="0" xfId="1" applyFont="1" applyAlignment="1" applyProtection="1"/>
    <xf numFmtId="0" fontId="4" fillId="0" borderId="0" xfId="0" applyFont="1" applyFill="1" applyAlignment="1" applyProtection="1">
      <alignment horizontal="left"/>
    </xf>
    <xf numFmtId="0" fontId="0" fillId="0" borderId="0" xfId="0" applyFill="1" applyAlignment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Protection="1"/>
    <xf numFmtId="0" fontId="0" fillId="0" borderId="0" xfId="0" applyBorder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164" fontId="4" fillId="0" borderId="0" xfId="0" applyNumberFormat="1" applyFont="1" applyFill="1" applyBorder="1" applyAlignment="1" applyProtection="1"/>
    <xf numFmtId="0" fontId="8" fillId="0" borderId="0" xfId="1" applyFont="1" applyBorder="1" applyAlignment="1" applyProtection="1"/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0" fillId="0" borderId="0" xfId="0" applyAlignment="1" applyProtection="1"/>
    <xf numFmtId="0" fontId="15" fillId="0" borderId="0" xfId="0" applyFont="1" applyFill="1" applyAlignment="1" applyProtection="1"/>
    <xf numFmtId="0" fontId="4" fillId="0" borderId="0" xfId="0" applyFont="1" applyFill="1" applyAlignment="1" applyProtection="1">
      <alignment horizontal="right"/>
    </xf>
    <xf numFmtId="0" fontId="0" fillId="0" borderId="0" xfId="0" applyAlignment="1" applyProtection="1"/>
    <xf numFmtId="0" fontId="5" fillId="2" borderId="6" xfId="0" applyFont="1" applyFill="1" applyBorder="1" applyAlignment="1" applyProtection="1">
      <alignment horizontal="left"/>
      <protection locked="0"/>
    </xf>
    <xf numFmtId="2" fontId="0" fillId="0" borderId="0" xfId="0" applyNumberFormat="1" applyFill="1" applyProtection="1"/>
    <xf numFmtId="0" fontId="4" fillId="0" borderId="0" xfId="0" applyFont="1" applyFill="1" applyBorder="1" applyAlignment="1" applyProtection="1">
      <alignment horizontal="left"/>
    </xf>
    <xf numFmtId="20" fontId="4" fillId="0" borderId="1" xfId="0" applyNumberFormat="1" applyFont="1" applyFill="1" applyBorder="1" applyAlignment="1" applyProtection="1">
      <protection locked="0"/>
    </xf>
    <xf numFmtId="14" fontId="0" fillId="0" borderId="0" xfId="0" applyNumberFormat="1"/>
    <xf numFmtId="0" fontId="19" fillId="0" borderId="0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/>
    <xf numFmtId="14" fontId="4" fillId="0" borderId="15" xfId="0" applyNumberFormat="1" applyFont="1" applyFill="1" applyBorder="1" applyAlignment="1" applyProtection="1">
      <alignment horizontal="center" vertical="center"/>
    </xf>
    <xf numFmtId="14" fontId="4" fillId="0" borderId="17" xfId="0" applyNumberFormat="1" applyFont="1" applyFill="1" applyBorder="1" applyAlignment="1" applyProtection="1">
      <alignment horizontal="center" vertical="center"/>
    </xf>
    <xf numFmtId="20" fontId="4" fillId="0" borderId="18" xfId="0" applyNumberFormat="1" applyFont="1" applyFill="1" applyBorder="1" applyAlignment="1" applyProtection="1">
      <protection locked="0"/>
    </xf>
    <xf numFmtId="0" fontId="4" fillId="0" borderId="10" xfId="0" applyFont="1" applyFill="1" applyBorder="1" applyProtection="1">
      <protection locked="0"/>
    </xf>
    <xf numFmtId="0" fontId="17" fillId="0" borderId="18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/>
    <xf numFmtId="0" fontId="16" fillId="3" borderId="1" xfId="0" applyFont="1" applyFill="1" applyBorder="1" applyAlignment="1" applyProtection="1">
      <protection locked="0"/>
    </xf>
    <xf numFmtId="0" fontId="17" fillId="0" borderId="19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  <xf numFmtId="20" fontId="4" fillId="0" borderId="2" xfId="0" applyNumberFormat="1" applyFont="1" applyFill="1" applyBorder="1" applyAlignment="1" applyProtection="1">
      <protection locked="0"/>
    </xf>
    <xf numFmtId="20" fontId="4" fillId="0" borderId="19" xfId="0" applyNumberFormat="1" applyFont="1" applyFill="1" applyBorder="1" applyAlignment="1" applyProtection="1">
      <protection locked="0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4" xfId="0" applyFont="1" applyFill="1" applyBorder="1" applyProtection="1">
      <protection locked="0"/>
    </xf>
    <xf numFmtId="0" fontId="4" fillId="0" borderId="15" xfId="0" applyFont="1" applyFill="1" applyBorder="1" applyProtection="1">
      <protection locked="0"/>
    </xf>
    <xf numFmtId="20" fontId="3" fillId="0" borderId="0" xfId="0" applyNumberFormat="1" applyFont="1" applyFill="1" applyProtection="1"/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/>
    </xf>
    <xf numFmtId="165" fontId="17" fillId="4" borderId="34" xfId="0" applyNumberFormat="1" applyFont="1" applyFill="1" applyBorder="1" applyProtection="1"/>
    <xf numFmtId="0" fontId="0" fillId="0" borderId="0" xfId="0" applyBorder="1" applyAlignment="1" applyProtection="1"/>
    <xf numFmtId="0" fontId="3" fillId="0" borderId="0" xfId="0" applyNumberFormat="1" applyFont="1" applyFill="1" applyProtection="1"/>
    <xf numFmtId="0" fontId="4" fillId="0" borderId="8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165" fontId="4" fillId="4" borderId="30" xfId="0" applyNumberFormat="1" applyFont="1" applyFill="1" applyBorder="1" applyProtection="1"/>
    <xf numFmtId="165" fontId="4" fillId="4" borderId="35" xfId="0" applyNumberFormat="1" applyFont="1" applyFill="1" applyBorder="1" applyProtection="1"/>
    <xf numFmtId="0" fontId="17" fillId="0" borderId="36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165" fontId="17" fillId="4" borderId="25" xfId="0" applyNumberFormat="1" applyFont="1" applyFill="1" applyBorder="1" applyProtection="1"/>
    <xf numFmtId="165" fontId="17" fillId="4" borderId="26" xfId="0" applyNumberFormat="1" applyFont="1" applyFill="1" applyBorder="1" applyProtection="1"/>
    <xf numFmtId="165" fontId="4" fillId="4" borderId="1" xfId="0" applyNumberFormat="1" applyFont="1" applyFill="1" applyBorder="1" applyProtection="1"/>
    <xf numFmtId="165" fontId="4" fillId="4" borderId="11" xfId="0" applyNumberFormat="1" applyFont="1" applyFill="1" applyBorder="1" applyProtection="1"/>
    <xf numFmtId="165" fontId="4" fillId="4" borderId="12" xfId="0" applyNumberFormat="1" applyFont="1" applyFill="1" applyBorder="1" applyProtection="1"/>
    <xf numFmtId="165" fontId="4" fillId="4" borderId="14" xfId="0" applyNumberFormat="1" applyFont="1" applyFill="1" applyBorder="1" applyProtection="1"/>
    <xf numFmtId="165" fontId="4" fillId="4" borderId="15" xfId="0" applyNumberFormat="1" applyFont="1" applyFill="1" applyBorder="1" applyProtection="1"/>
    <xf numFmtId="165" fontId="4" fillId="4" borderId="16" xfId="0" applyNumberFormat="1" applyFont="1" applyFill="1" applyBorder="1" applyProtection="1"/>
    <xf numFmtId="165" fontId="4" fillId="4" borderId="17" xfId="0" applyNumberFormat="1" applyFont="1" applyFill="1" applyBorder="1" applyProtection="1"/>
    <xf numFmtId="165" fontId="4" fillId="4" borderId="18" xfId="0" applyNumberFormat="1" applyFont="1" applyFill="1" applyBorder="1" applyProtection="1"/>
    <xf numFmtId="165" fontId="4" fillId="4" borderId="20" xfId="0" applyNumberFormat="1" applyFont="1" applyFill="1" applyBorder="1" applyProtection="1"/>
    <xf numFmtId="20" fontId="4" fillId="0" borderId="39" xfId="0" applyNumberFormat="1" applyFont="1" applyFill="1" applyBorder="1" applyAlignment="1" applyProtection="1">
      <protection locked="0"/>
    </xf>
    <xf numFmtId="20" fontId="4" fillId="0" borderId="40" xfId="0" applyNumberFormat="1" applyFont="1" applyFill="1" applyBorder="1" applyAlignment="1" applyProtection="1">
      <protection locked="0"/>
    </xf>
    <xf numFmtId="20" fontId="4" fillId="0" borderId="11" xfId="0" applyNumberFormat="1" applyFont="1" applyFill="1" applyBorder="1" applyAlignment="1" applyProtection="1">
      <protection locked="0"/>
    </xf>
    <xf numFmtId="20" fontId="4" fillId="0" borderId="14" xfId="0" applyNumberFormat="1" applyFont="1" applyFill="1" applyBorder="1" applyAlignment="1" applyProtection="1">
      <protection locked="0"/>
    </xf>
    <xf numFmtId="20" fontId="4" fillId="0" borderId="15" xfId="0" applyNumberFormat="1" applyFont="1" applyFill="1" applyBorder="1" applyAlignment="1" applyProtection="1">
      <protection locked="0"/>
    </xf>
    <xf numFmtId="20" fontId="4" fillId="0" borderId="16" xfId="0" applyNumberFormat="1" applyFont="1" applyFill="1" applyBorder="1" applyAlignment="1" applyProtection="1">
      <protection locked="0"/>
    </xf>
    <xf numFmtId="20" fontId="4" fillId="0" borderId="17" xfId="0" applyNumberFormat="1" applyFont="1" applyFill="1" applyBorder="1" applyAlignment="1" applyProtection="1">
      <protection locked="0"/>
    </xf>
    <xf numFmtId="20" fontId="4" fillId="0" borderId="20" xfId="0" applyNumberFormat="1" applyFont="1" applyFill="1" applyBorder="1" applyAlignment="1" applyProtection="1">
      <protection locked="0"/>
    </xf>
    <xf numFmtId="0" fontId="15" fillId="0" borderId="5" xfId="0" applyFont="1" applyFill="1" applyBorder="1" applyAlignment="1" applyProtection="1">
      <alignment horizontal="right"/>
    </xf>
    <xf numFmtId="0" fontId="15" fillId="0" borderId="0" xfId="0" applyFont="1" applyFill="1" applyAlignment="1" applyProtection="1">
      <alignment horizontal="left"/>
    </xf>
    <xf numFmtId="14" fontId="4" fillId="0" borderId="11" xfId="0" applyNumberFormat="1" applyFont="1" applyFill="1" applyBorder="1" applyAlignment="1" applyProtection="1">
      <alignment horizontal="center" vertical="center"/>
    </xf>
    <xf numFmtId="20" fontId="4" fillId="0" borderId="12" xfId="0" applyNumberFormat="1" applyFont="1" applyFill="1" applyBorder="1" applyAlignment="1" applyProtection="1">
      <protection locked="0"/>
    </xf>
    <xf numFmtId="20" fontId="4" fillId="0" borderId="13" xfId="0" applyNumberFormat="1" applyFont="1" applyFill="1" applyBorder="1" applyAlignment="1" applyProtection="1">
      <protection locked="0"/>
    </xf>
    <xf numFmtId="20" fontId="4" fillId="0" borderId="43" xfId="0" applyNumberFormat="1" applyFont="1" applyFill="1" applyBorder="1" applyAlignment="1" applyProtection="1">
      <protection locked="0"/>
    </xf>
    <xf numFmtId="166" fontId="17" fillId="4" borderId="21" xfId="0" applyNumberFormat="1" applyFont="1" applyFill="1" applyBorder="1" applyProtection="1"/>
    <xf numFmtId="166" fontId="17" fillId="4" borderId="22" xfId="0" applyNumberFormat="1" applyFont="1" applyFill="1" applyBorder="1" applyProtection="1"/>
    <xf numFmtId="166" fontId="17" fillId="4" borderId="23" xfId="0" applyNumberFormat="1" applyFont="1" applyFill="1" applyBorder="1" applyProtection="1"/>
    <xf numFmtId="165" fontId="17" fillId="4" borderId="44" xfId="0" applyNumberFormat="1" applyFont="1" applyFill="1" applyBorder="1" applyProtection="1"/>
    <xf numFmtId="0" fontId="4" fillId="0" borderId="36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45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7" fillId="0" borderId="28" xfId="0" applyFont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6" fillId="0" borderId="1" xfId="0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4" fontId="15" fillId="4" borderId="1" xfId="0" applyNumberFormat="1" applyFont="1" applyFill="1" applyBorder="1" applyAlignment="1" applyProtection="1">
      <alignment horizontal="right"/>
      <protection hidden="1"/>
    </xf>
    <xf numFmtId="0" fontId="17" fillId="0" borderId="13" xfId="0" applyFont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top" wrapText="1"/>
    </xf>
    <xf numFmtId="0" fontId="17" fillId="0" borderId="38" xfId="0" applyFont="1" applyBorder="1" applyAlignment="1" applyProtection="1">
      <alignment horizontal="center" vertical="center"/>
    </xf>
    <xf numFmtId="0" fontId="17" fillId="0" borderId="28" xfId="0" applyFont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/>
      <protection locked="0"/>
    </xf>
    <xf numFmtId="3" fontId="18" fillId="2" borderId="0" xfId="0" applyNumberFormat="1" applyFont="1" applyFill="1" applyAlignment="1" applyProtection="1">
      <alignment horizontal="left"/>
      <protection locked="0"/>
    </xf>
    <xf numFmtId="0" fontId="18" fillId="2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41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15" fillId="0" borderId="42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15" fillId="0" borderId="41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</cellXfs>
  <cellStyles count="3">
    <cellStyle name="normal" xfId="1"/>
    <cellStyle name="Normální" xfId="0" builtinId="0"/>
    <cellStyle name="normální 1" xfId="2"/>
  </cellStyles>
  <dxfs count="6">
    <dxf>
      <fill>
        <patternFill>
          <bgColor rgb="FF91CCF9"/>
        </patternFill>
      </fill>
    </dxf>
    <dxf>
      <fill>
        <patternFill>
          <bgColor rgb="FF91CCF9"/>
        </patternFill>
      </fill>
    </dxf>
    <dxf>
      <fill>
        <patternFill>
          <bgColor rgb="FF91CCF9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1CC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47626</xdr:colOff>
      <xdr:row>0</xdr:row>
      <xdr:rowOff>38100</xdr:rowOff>
    </xdr:from>
    <xdr:to>
      <xdr:col>14</xdr:col>
      <xdr:colOff>399509</xdr:colOff>
      <xdr:row>3</xdr:row>
      <xdr:rowOff>59550</xdr:rowOff>
    </xdr:to>
    <xdr:pic>
      <xdr:nvPicPr>
        <xdr:cNvPr id="3" name="Obrázek 2" descr="modry_lev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2626" y="38100"/>
          <a:ext cx="1253583" cy="61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tabSelected="1" zoomScaleNormal="100" workbookViewId="0">
      <selection activeCell="A3" sqref="A3:J3"/>
    </sheetView>
  </sheetViews>
  <sheetFormatPr defaultColWidth="9.140625" defaultRowHeight="12.75" x14ac:dyDescent="0.2"/>
  <cols>
    <col min="1" max="1" width="5.5703125" style="2" customWidth="1"/>
    <col min="2" max="7" width="5.85546875" style="2" customWidth="1"/>
    <col min="8" max="11" width="5.7109375" style="2" customWidth="1"/>
    <col min="12" max="15" width="6.85546875" style="2" customWidth="1"/>
    <col min="16" max="16" width="7.7109375" style="2" customWidth="1"/>
    <col min="17" max="17" width="9.7109375" style="2" customWidth="1"/>
    <col min="18" max="18" width="10.85546875" style="2" bestFit="1" customWidth="1"/>
    <col min="19" max="20" width="9.140625" style="2"/>
    <col min="21" max="21" width="9.140625" style="2" customWidth="1"/>
    <col min="22" max="16384" width="9.140625" style="2"/>
  </cols>
  <sheetData>
    <row r="1" spans="1:21" s="1" customFormat="1" ht="15.75" x14ac:dyDescent="0.25">
      <c r="A1" s="27" t="s">
        <v>4</v>
      </c>
      <c r="C1" s="24"/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21" s="1" customFormat="1" ht="15" x14ac:dyDescent="0.25">
      <c r="A2" s="28" t="s">
        <v>0</v>
      </c>
      <c r="C2" s="5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1" s="1" customFormat="1" ht="15.75" customHeight="1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U3" s="6"/>
    </row>
    <row r="4" spans="1:21" s="1" customFormat="1" ht="12" customHeight="1" x14ac:dyDescent="0.2">
      <c r="A4" s="4" t="s">
        <v>5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1" s="1" customFormat="1" ht="7.5" customHeight="1" x14ac:dyDescent="0.2">
      <c r="A5" s="4"/>
      <c r="C5" s="1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21" s="1" customFormat="1" ht="16.5" customHeight="1" x14ac:dyDescent="0.2">
      <c r="A6" s="131" t="s">
        <v>91</v>
      </c>
      <c r="B6" s="131"/>
      <c r="C6" s="131"/>
      <c r="D6" s="130"/>
      <c r="E6" s="130"/>
      <c r="F6" s="130"/>
      <c r="G6" s="130"/>
      <c r="H6" s="130"/>
      <c r="I6" s="130"/>
      <c r="J6" s="130"/>
      <c r="K6" s="130"/>
      <c r="L6" s="130"/>
      <c r="N6" s="31" t="s">
        <v>14</v>
      </c>
      <c r="O6" s="129"/>
      <c r="P6" s="129"/>
    </row>
    <row r="7" spans="1:21" s="1" customFormat="1" ht="7.5" customHeight="1" x14ac:dyDescent="0.2">
      <c r="A7" s="8"/>
      <c r="C7" s="13"/>
      <c r="D7" s="13"/>
      <c r="G7" s="32"/>
      <c r="H7" s="32"/>
      <c r="I7" s="32"/>
      <c r="J7" s="32"/>
      <c r="K7" s="32"/>
      <c r="L7" s="32"/>
      <c r="M7" s="32"/>
      <c r="N7" s="32"/>
      <c r="O7" s="31"/>
    </row>
    <row r="8" spans="1:21" s="1" customFormat="1" ht="16.5" thickBot="1" x14ac:dyDescent="0.3">
      <c r="A8" s="92" t="s">
        <v>15</v>
      </c>
      <c r="B8" s="30"/>
      <c r="C8" s="30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21" s="1" customFormat="1" ht="16.5" thickBot="1" x14ac:dyDescent="0.3">
      <c r="A9" s="132" t="s">
        <v>6</v>
      </c>
      <c r="B9" s="133"/>
      <c r="C9" s="140" t="s">
        <v>20</v>
      </c>
      <c r="D9" s="141"/>
      <c r="E9" s="91">
        <v>20</v>
      </c>
      <c r="F9" s="33">
        <v>24</v>
      </c>
      <c r="G9" s="137" t="s">
        <v>12</v>
      </c>
      <c r="H9" s="138"/>
      <c r="I9" s="138"/>
      <c r="J9" s="138"/>
      <c r="K9" s="139"/>
      <c r="L9" s="134"/>
      <c r="M9" s="135"/>
      <c r="N9" s="135"/>
      <c r="O9" s="135"/>
      <c r="P9" s="136"/>
    </row>
    <row r="10" spans="1:21" s="1" customFormat="1" ht="7.5" customHeight="1" thickBot="1" x14ac:dyDescent="0.25">
      <c r="A10" s="8"/>
      <c r="C10" s="13"/>
      <c r="D10" s="13"/>
      <c r="G10" s="32"/>
      <c r="H10" s="32"/>
      <c r="I10" s="32"/>
      <c r="J10" s="32"/>
      <c r="K10" s="32"/>
      <c r="L10" s="32"/>
      <c r="M10" s="32"/>
      <c r="N10" s="32"/>
      <c r="O10" s="31"/>
    </row>
    <row r="11" spans="1:21" s="1" customFormat="1" ht="15" customHeight="1" x14ac:dyDescent="0.2">
      <c r="A11" s="105" t="s">
        <v>1</v>
      </c>
      <c r="B11" s="107" t="s">
        <v>9</v>
      </c>
      <c r="C11" s="107" t="s">
        <v>10</v>
      </c>
      <c r="D11" s="123" t="s">
        <v>13</v>
      </c>
      <c r="E11" s="124"/>
      <c r="F11" s="107" t="s">
        <v>9</v>
      </c>
      <c r="G11" s="107" t="s">
        <v>10</v>
      </c>
      <c r="H11" s="126" t="s">
        <v>83</v>
      </c>
      <c r="I11" s="124"/>
      <c r="J11" s="124"/>
      <c r="K11" s="127"/>
      <c r="L11" s="114" t="s">
        <v>84</v>
      </c>
      <c r="M11" s="107"/>
      <c r="N11" s="107"/>
      <c r="O11" s="115"/>
      <c r="P11" s="60" t="s">
        <v>85</v>
      </c>
      <c r="Q11" s="112" t="s">
        <v>90</v>
      </c>
    </row>
    <row r="12" spans="1:21" s="3" customFormat="1" ht="15" thickBot="1" x14ac:dyDescent="0.25">
      <c r="A12" s="106"/>
      <c r="B12" s="108"/>
      <c r="C12" s="108"/>
      <c r="D12" s="46" t="s">
        <v>9</v>
      </c>
      <c r="E12" s="49" t="s">
        <v>10</v>
      </c>
      <c r="F12" s="108"/>
      <c r="G12" s="108"/>
      <c r="H12" s="53" t="s">
        <v>86</v>
      </c>
      <c r="I12" s="46" t="s">
        <v>80</v>
      </c>
      <c r="J12" s="46" t="s">
        <v>81</v>
      </c>
      <c r="K12" s="50" t="s">
        <v>82</v>
      </c>
      <c r="L12" s="69" t="s">
        <v>86</v>
      </c>
      <c r="M12" s="70" t="s">
        <v>80</v>
      </c>
      <c r="N12" s="70" t="s">
        <v>81</v>
      </c>
      <c r="O12" s="71" t="s">
        <v>82</v>
      </c>
      <c r="P12" s="61" t="s">
        <v>18</v>
      </c>
      <c r="Q12" s="113"/>
    </row>
    <row r="13" spans="1:21" s="3" customFormat="1" ht="14.25" x14ac:dyDescent="0.2">
      <c r="A13" s="93" t="str">
        <f>IF(MONTH(data!C1)=MONTH(DATEVALUE($C$9&amp;" 1")),CONCATENATE(DAY(data!C1),"."),"")</f>
        <v>1.</v>
      </c>
      <c r="B13" s="94"/>
      <c r="C13" s="95"/>
      <c r="D13" s="85"/>
      <c r="E13" s="86"/>
      <c r="F13" s="96"/>
      <c r="G13" s="86"/>
      <c r="H13" s="54"/>
      <c r="I13" s="45"/>
      <c r="J13" s="45"/>
      <c r="K13" s="65"/>
      <c r="L13" s="75">
        <f t="shared" ref="L13:L43" si="0">H13*$D$47</f>
        <v>0</v>
      </c>
      <c r="M13" s="76">
        <f t="shared" ref="M13:M43" si="1">I13*$D$47</f>
        <v>0</v>
      </c>
      <c r="N13" s="76">
        <f t="shared" ref="N13:N43" si="2">J13*$D$47</f>
        <v>0</v>
      </c>
      <c r="O13" s="77">
        <f t="shared" ref="O13:O43" si="3">K13*$D$47</f>
        <v>0</v>
      </c>
      <c r="P13" s="67">
        <f>SUM(L13:O13)</f>
        <v>0</v>
      </c>
      <c r="Q13" s="57"/>
    </row>
    <row r="14" spans="1:21" s="3" customFormat="1" ht="14.25" x14ac:dyDescent="0.2">
      <c r="A14" s="42" t="str">
        <f>IF(MONTH(data!C2)=MONTH(DATEVALUE($C$9&amp;" 1")),CONCATENATE(DAY(data!C2),"."),"")</f>
        <v>2.</v>
      </c>
      <c r="B14" s="36"/>
      <c r="C14" s="51"/>
      <c r="D14" s="87"/>
      <c r="E14" s="88"/>
      <c r="F14" s="83"/>
      <c r="G14" s="88"/>
      <c r="H14" s="55"/>
      <c r="I14" s="39"/>
      <c r="J14" s="39"/>
      <c r="K14" s="66"/>
      <c r="L14" s="78">
        <f t="shared" si="0"/>
        <v>0</v>
      </c>
      <c r="M14" s="74">
        <f t="shared" si="1"/>
        <v>0</v>
      </c>
      <c r="N14" s="74">
        <f t="shared" si="2"/>
        <v>0</v>
      </c>
      <c r="O14" s="79">
        <f t="shared" si="3"/>
        <v>0</v>
      </c>
      <c r="P14" s="67">
        <f t="shared" ref="P14:P43" si="4">SUM(L14:O14)</f>
        <v>0</v>
      </c>
      <c r="Q14" s="58"/>
    </row>
    <row r="15" spans="1:21" s="1" customFormat="1" ht="14.25" x14ac:dyDescent="0.2">
      <c r="A15" s="42" t="str">
        <f>IF(MONTH(data!C3)=MONTH(DATEVALUE($C$9&amp;" 1")),CONCATENATE(DAY(data!C3),"."),"")</f>
        <v>3.</v>
      </c>
      <c r="B15" s="36"/>
      <c r="C15" s="51"/>
      <c r="D15" s="87"/>
      <c r="E15" s="88"/>
      <c r="F15" s="83"/>
      <c r="G15" s="88"/>
      <c r="H15" s="55"/>
      <c r="I15" s="39"/>
      <c r="J15" s="39"/>
      <c r="K15" s="66"/>
      <c r="L15" s="78">
        <f t="shared" si="0"/>
        <v>0</v>
      </c>
      <c r="M15" s="74">
        <f t="shared" si="1"/>
        <v>0</v>
      </c>
      <c r="N15" s="74">
        <f t="shared" si="2"/>
        <v>0</v>
      </c>
      <c r="O15" s="79">
        <f t="shared" si="3"/>
        <v>0</v>
      </c>
      <c r="P15" s="67">
        <f t="shared" si="4"/>
        <v>0</v>
      </c>
      <c r="Q15" s="58"/>
    </row>
    <row r="16" spans="1:21" s="1" customFormat="1" ht="14.25" x14ac:dyDescent="0.2">
      <c r="A16" s="42" t="str">
        <f>IF(MONTH(data!C4)=MONTH(DATEVALUE($C$9&amp;" 1")),CONCATENATE(DAY(data!C4),"."),"")</f>
        <v>4.</v>
      </c>
      <c r="B16" s="36"/>
      <c r="C16" s="51"/>
      <c r="D16" s="87"/>
      <c r="E16" s="88"/>
      <c r="F16" s="83"/>
      <c r="G16" s="88"/>
      <c r="H16" s="55"/>
      <c r="I16" s="39"/>
      <c r="J16" s="39"/>
      <c r="K16" s="66"/>
      <c r="L16" s="78">
        <f t="shared" si="0"/>
        <v>0</v>
      </c>
      <c r="M16" s="74">
        <f t="shared" si="1"/>
        <v>0</v>
      </c>
      <c r="N16" s="74">
        <f t="shared" si="2"/>
        <v>0</v>
      </c>
      <c r="O16" s="79">
        <f t="shared" si="3"/>
        <v>0</v>
      </c>
      <c r="P16" s="67">
        <f t="shared" si="4"/>
        <v>0</v>
      </c>
      <c r="Q16" s="58"/>
      <c r="T16" s="64"/>
    </row>
    <row r="17" spans="1:23" s="1" customFormat="1" ht="14.25" x14ac:dyDescent="0.2">
      <c r="A17" s="42" t="str">
        <f>IF(MONTH(data!C5)=MONTH(DATEVALUE($C$9&amp;" 1")),CONCATENATE(DAY(data!C5),"."),"")</f>
        <v>5.</v>
      </c>
      <c r="B17" s="36"/>
      <c r="C17" s="51"/>
      <c r="D17" s="87"/>
      <c r="E17" s="88"/>
      <c r="F17" s="83"/>
      <c r="G17" s="88"/>
      <c r="H17" s="55"/>
      <c r="I17" s="39"/>
      <c r="J17" s="39"/>
      <c r="K17" s="66"/>
      <c r="L17" s="78">
        <f t="shared" si="0"/>
        <v>0</v>
      </c>
      <c r="M17" s="74">
        <f t="shared" si="1"/>
        <v>0</v>
      </c>
      <c r="N17" s="74">
        <f t="shared" si="2"/>
        <v>0</v>
      </c>
      <c r="O17" s="79">
        <f t="shared" si="3"/>
        <v>0</v>
      </c>
      <c r="P17" s="67">
        <f t="shared" si="4"/>
        <v>0</v>
      </c>
      <c r="Q17" s="58"/>
    </row>
    <row r="18" spans="1:23" s="1" customFormat="1" ht="14.25" x14ac:dyDescent="0.2">
      <c r="A18" s="42" t="str">
        <f>IF(MONTH(data!C6)=MONTH(DATEVALUE($C$9&amp;" 1")),CONCATENATE(DAY(data!C6),"."),"")</f>
        <v>6.</v>
      </c>
      <c r="B18" s="36"/>
      <c r="C18" s="51"/>
      <c r="D18" s="87"/>
      <c r="E18" s="88"/>
      <c r="F18" s="83"/>
      <c r="G18" s="88"/>
      <c r="H18" s="55"/>
      <c r="I18" s="39"/>
      <c r="J18" s="39"/>
      <c r="K18" s="66"/>
      <c r="L18" s="78">
        <f t="shared" si="0"/>
        <v>0</v>
      </c>
      <c r="M18" s="74">
        <f t="shared" si="1"/>
        <v>0</v>
      </c>
      <c r="N18" s="74">
        <f t="shared" si="2"/>
        <v>0</v>
      </c>
      <c r="O18" s="79">
        <f t="shared" si="3"/>
        <v>0</v>
      </c>
      <c r="P18" s="67">
        <f t="shared" si="4"/>
        <v>0</v>
      </c>
      <c r="Q18" s="58"/>
    </row>
    <row r="19" spans="1:23" s="1" customFormat="1" ht="14.25" x14ac:dyDescent="0.2">
      <c r="A19" s="42" t="str">
        <f>IF(MONTH(data!C7)=MONTH(DATEVALUE($C$9&amp;" 1")),CONCATENATE(DAY(data!C7),"."),"")</f>
        <v>7.</v>
      </c>
      <c r="B19" s="36"/>
      <c r="C19" s="51"/>
      <c r="D19" s="87"/>
      <c r="E19" s="88"/>
      <c r="F19" s="83"/>
      <c r="G19" s="88"/>
      <c r="H19" s="55"/>
      <c r="I19" s="39"/>
      <c r="J19" s="39"/>
      <c r="K19" s="66"/>
      <c r="L19" s="78">
        <f t="shared" si="0"/>
        <v>0</v>
      </c>
      <c r="M19" s="74">
        <f t="shared" si="1"/>
        <v>0</v>
      </c>
      <c r="N19" s="74">
        <f t="shared" si="2"/>
        <v>0</v>
      </c>
      <c r="O19" s="79">
        <f t="shared" si="3"/>
        <v>0</v>
      </c>
      <c r="P19" s="67">
        <f t="shared" si="4"/>
        <v>0</v>
      </c>
      <c r="Q19" s="58"/>
      <c r="V19" s="56"/>
      <c r="W19" s="56"/>
    </row>
    <row r="20" spans="1:23" s="1" customFormat="1" ht="14.25" x14ac:dyDescent="0.2">
      <c r="A20" s="42" t="str">
        <f>IF(MONTH(data!C8)=MONTH(DATEVALUE($C$9&amp;" 1")),CONCATENATE(DAY(data!C8),"."),"")</f>
        <v>8.</v>
      </c>
      <c r="B20" s="36"/>
      <c r="C20" s="51"/>
      <c r="D20" s="87"/>
      <c r="E20" s="88"/>
      <c r="F20" s="83"/>
      <c r="G20" s="88"/>
      <c r="H20" s="55"/>
      <c r="I20" s="39"/>
      <c r="J20" s="39"/>
      <c r="K20" s="66"/>
      <c r="L20" s="78">
        <f t="shared" si="0"/>
        <v>0</v>
      </c>
      <c r="M20" s="74">
        <f t="shared" si="1"/>
        <v>0</v>
      </c>
      <c r="N20" s="74">
        <f t="shared" si="2"/>
        <v>0</v>
      </c>
      <c r="O20" s="79">
        <f t="shared" si="3"/>
        <v>0</v>
      </c>
      <c r="P20" s="67">
        <f t="shared" si="4"/>
        <v>0</v>
      </c>
      <c r="Q20" s="58"/>
    </row>
    <row r="21" spans="1:23" s="1" customFormat="1" ht="14.25" x14ac:dyDescent="0.2">
      <c r="A21" s="42" t="str">
        <f>IF(MONTH(data!C9)=MONTH(DATEVALUE($C$9&amp;" 1")),CONCATENATE(DAY(data!C9),"."),"")</f>
        <v>9.</v>
      </c>
      <c r="B21" s="36"/>
      <c r="C21" s="51"/>
      <c r="D21" s="87"/>
      <c r="E21" s="88"/>
      <c r="F21" s="83"/>
      <c r="G21" s="88"/>
      <c r="H21" s="55"/>
      <c r="I21" s="39"/>
      <c r="J21" s="39"/>
      <c r="K21" s="66"/>
      <c r="L21" s="78">
        <f t="shared" si="0"/>
        <v>0</v>
      </c>
      <c r="M21" s="74">
        <f t="shared" si="1"/>
        <v>0</v>
      </c>
      <c r="N21" s="74">
        <f t="shared" si="2"/>
        <v>0</v>
      </c>
      <c r="O21" s="79">
        <f t="shared" si="3"/>
        <v>0</v>
      </c>
      <c r="P21" s="67">
        <f t="shared" si="4"/>
        <v>0</v>
      </c>
      <c r="Q21" s="58"/>
    </row>
    <row r="22" spans="1:23" s="1" customFormat="1" ht="14.25" x14ac:dyDescent="0.2">
      <c r="A22" s="42" t="str">
        <f>IF(MONTH(data!C10)=MONTH(DATEVALUE($C$9&amp;" 1")),CONCATENATE(DAY(data!C10),"."),"")</f>
        <v>10.</v>
      </c>
      <c r="B22" s="36"/>
      <c r="C22" s="51"/>
      <c r="D22" s="87"/>
      <c r="E22" s="88"/>
      <c r="F22" s="83"/>
      <c r="G22" s="88"/>
      <c r="H22" s="55"/>
      <c r="I22" s="39"/>
      <c r="J22" s="39"/>
      <c r="K22" s="66"/>
      <c r="L22" s="78">
        <f t="shared" si="0"/>
        <v>0</v>
      </c>
      <c r="M22" s="74">
        <f t="shared" si="1"/>
        <v>0</v>
      </c>
      <c r="N22" s="74">
        <f t="shared" si="2"/>
        <v>0</v>
      </c>
      <c r="O22" s="79">
        <f t="shared" si="3"/>
        <v>0</v>
      </c>
      <c r="P22" s="67">
        <f t="shared" si="4"/>
        <v>0</v>
      </c>
      <c r="Q22" s="58"/>
    </row>
    <row r="23" spans="1:23" s="1" customFormat="1" ht="14.25" x14ac:dyDescent="0.2">
      <c r="A23" s="42" t="str">
        <f>IF(MONTH(data!C11)=MONTH(DATEVALUE($C$9&amp;" 1")),CONCATENATE(DAY(data!C11),"."),"")</f>
        <v>11.</v>
      </c>
      <c r="B23" s="36"/>
      <c r="C23" s="51"/>
      <c r="D23" s="87"/>
      <c r="E23" s="88"/>
      <c r="F23" s="83"/>
      <c r="G23" s="88"/>
      <c r="H23" s="55"/>
      <c r="I23" s="39"/>
      <c r="J23" s="39"/>
      <c r="K23" s="66"/>
      <c r="L23" s="78">
        <f t="shared" si="0"/>
        <v>0</v>
      </c>
      <c r="M23" s="74">
        <f t="shared" si="1"/>
        <v>0</v>
      </c>
      <c r="N23" s="74">
        <f t="shared" si="2"/>
        <v>0</v>
      </c>
      <c r="O23" s="79">
        <f t="shared" si="3"/>
        <v>0</v>
      </c>
      <c r="P23" s="67">
        <f t="shared" si="4"/>
        <v>0</v>
      </c>
      <c r="Q23" s="58"/>
    </row>
    <row r="24" spans="1:23" s="1" customFormat="1" ht="14.25" x14ac:dyDescent="0.2">
      <c r="A24" s="42" t="str">
        <f>IF(MONTH(data!C12)=MONTH(DATEVALUE($C$9&amp;" 1")),CONCATENATE(DAY(data!C12),"."),"")</f>
        <v>12.</v>
      </c>
      <c r="B24" s="36"/>
      <c r="C24" s="51"/>
      <c r="D24" s="87"/>
      <c r="E24" s="88"/>
      <c r="F24" s="83"/>
      <c r="G24" s="88"/>
      <c r="H24" s="55"/>
      <c r="I24" s="39"/>
      <c r="J24" s="39"/>
      <c r="K24" s="66"/>
      <c r="L24" s="78">
        <f t="shared" si="0"/>
        <v>0</v>
      </c>
      <c r="M24" s="74">
        <f t="shared" si="1"/>
        <v>0</v>
      </c>
      <c r="N24" s="74">
        <f t="shared" si="2"/>
        <v>0</v>
      </c>
      <c r="O24" s="79">
        <f t="shared" si="3"/>
        <v>0</v>
      </c>
      <c r="P24" s="67">
        <f t="shared" si="4"/>
        <v>0</v>
      </c>
      <c r="Q24" s="58"/>
    </row>
    <row r="25" spans="1:23" s="1" customFormat="1" ht="14.25" x14ac:dyDescent="0.2">
      <c r="A25" s="42" t="str">
        <f>IF(MONTH(data!C13)=MONTH(DATEVALUE($C$9&amp;" 1")),CONCATENATE(DAY(data!C13),"."),"")</f>
        <v>13.</v>
      </c>
      <c r="B25" s="36"/>
      <c r="C25" s="51"/>
      <c r="D25" s="87"/>
      <c r="E25" s="88"/>
      <c r="F25" s="83"/>
      <c r="G25" s="88"/>
      <c r="H25" s="55"/>
      <c r="I25" s="39"/>
      <c r="J25" s="39"/>
      <c r="K25" s="66"/>
      <c r="L25" s="78">
        <f t="shared" si="0"/>
        <v>0</v>
      </c>
      <c r="M25" s="74">
        <f t="shared" si="1"/>
        <v>0</v>
      </c>
      <c r="N25" s="74">
        <f t="shared" si="2"/>
        <v>0</v>
      </c>
      <c r="O25" s="79">
        <f t="shared" si="3"/>
        <v>0</v>
      </c>
      <c r="P25" s="67">
        <f t="shared" si="4"/>
        <v>0</v>
      </c>
      <c r="Q25" s="58"/>
    </row>
    <row r="26" spans="1:23" s="1" customFormat="1" ht="14.25" x14ac:dyDescent="0.2">
      <c r="A26" s="42" t="str">
        <f>IF(MONTH(data!C14)=MONTH(DATEVALUE($C$9&amp;" 1")),CONCATENATE(DAY(data!C14),"."),"")</f>
        <v>14.</v>
      </c>
      <c r="B26" s="36"/>
      <c r="C26" s="51"/>
      <c r="D26" s="87"/>
      <c r="E26" s="88"/>
      <c r="F26" s="83"/>
      <c r="G26" s="88"/>
      <c r="H26" s="55"/>
      <c r="I26" s="39"/>
      <c r="J26" s="39"/>
      <c r="K26" s="66"/>
      <c r="L26" s="78">
        <f t="shared" si="0"/>
        <v>0</v>
      </c>
      <c r="M26" s="74">
        <f t="shared" si="1"/>
        <v>0</v>
      </c>
      <c r="N26" s="74">
        <f t="shared" si="2"/>
        <v>0</v>
      </c>
      <c r="O26" s="79">
        <f t="shared" si="3"/>
        <v>0</v>
      </c>
      <c r="P26" s="67">
        <f t="shared" si="4"/>
        <v>0</v>
      </c>
      <c r="Q26" s="58"/>
    </row>
    <row r="27" spans="1:23" s="1" customFormat="1" ht="14.25" x14ac:dyDescent="0.2">
      <c r="A27" s="42" t="str">
        <f>IF(MONTH(data!C15)=MONTH(DATEVALUE($C$9&amp;" 1")),CONCATENATE(DAY(data!C15),"."),"")</f>
        <v>15.</v>
      </c>
      <c r="B27" s="36"/>
      <c r="C27" s="51"/>
      <c r="D27" s="87"/>
      <c r="E27" s="88"/>
      <c r="F27" s="83"/>
      <c r="G27" s="88"/>
      <c r="H27" s="55"/>
      <c r="I27" s="39"/>
      <c r="J27" s="39"/>
      <c r="K27" s="66"/>
      <c r="L27" s="78">
        <f t="shared" si="0"/>
        <v>0</v>
      </c>
      <c r="M27" s="74">
        <f t="shared" si="1"/>
        <v>0</v>
      </c>
      <c r="N27" s="74">
        <f t="shared" si="2"/>
        <v>0</v>
      </c>
      <c r="O27" s="79">
        <f t="shared" si="3"/>
        <v>0</v>
      </c>
      <c r="P27" s="67">
        <f t="shared" si="4"/>
        <v>0</v>
      </c>
      <c r="Q27" s="58"/>
    </row>
    <row r="28" spans="1:23" s="1" customFormat="1" ht="14.25" x14ac:dyDescent="0.2">
      <c r="A28" s="42" t="str">
        <f>IF(MONTH(data!C16)=MONTH(DATEVALUE($C$9&amp;" 1")),CONCATENATE(DAY(data!C16),"."),"")</f>
        <v>16.</v>
      </c>
      <c r="B28" s="36"/>
      <c r="C28" s="51"/>
      <c r="D28" s="87"/>
      <c r="E28" s="88"/>
      <c r="F28" s="83"/>
      <c r="G28" s="88"/>
      <c r="H28" s="55"/>
      <c r="I28" s="39"/>
      <c r="J28" s="39"/>
      <c r="K28" s="66"/>
      <c r="L28" s="78">
        <f t="shared" si="0"/>
        <v>0</v>
      </c>
      <c r="M28" s="74">
        <f t="shared" si="1"/>
        <v>0</v>
      </c>
      <c r="N28" s="74">
        <f t="shared" si="2"/>
        <v>0</v>
      </c>
      <c r="O28" s="79">
        <f t="shared" si="3"/>
        <v>0</v>
      </c>
      <c r="P28" s="67">
        <f t="shared" si="4"/>
        <v>0</v>
      </c>
      <c r="Q28" s="58"/>
    </row>
    <row r="29" spans="1:23" s="1" customFormat="1" ht="14.25" x14ac:dyDescent="0.2">
      <c r="A29" s="42" t="str">
        <f>IF(MONTH(data!C17)=MONTH(DATEVALUE($C$9&amp;" 1")),CONCATENATE(DAY(data!C17),"."),"")</f>
        <v>17.</v>
      </c>
      <c r="B29" s="36"/>
      <c r="C29" s="51"/>
      <c r="D29" s="87"/>
      <c r="E29" s="88"/>
      <c r="F29" s="83"/>
      <c r="G29" s="88"/>
      <c r="H29" s="55"/>
      <c r="I29" s="39"/>
      <c r="J29" s="39"/>
      <c r="K29" s="66"/>
      <c r="L29" s="78">
        <f t="shared" si="0"/>
        <v>0</v>
      </c>
      <c r="M29" s="74">
        <f t="shared" si="1"/>
        <v>0</v>
      </c>
      <c r="N29" s="74">
        <f t="shared" si="2"/>
        <v>0</v>
      </c>
      <c r="O29" s="79">
        <f t="shared" si="3"/>
        <v>0</v>
      </c>
      <c r="P29" s="67">
        <f t="shared" si="4"/>
        <v>0</v>
      </c>
      <c r="Q29" s="58"/>
    </row>
    <row r="30" spans="1:23" s="1" customFormat="1" ht="14.25" x14ac:dyDescent="0.2">
      <c r="A30" s="42" t="str">
        <f>IF(MONTH(data!C18)=MONTH(DATEVALUE($C$9&amp;" 1")),CONCATENATE(DAY(data!C18),"."),"")</f>
        <v>18.</v>
      </c>
      <c r="B30" s="36"/>
      <c r="C30" s="51"/>
      <c r="D30" s="87"/>
      <c r="E30" s="88"/>
      <c r="F30" s="83"/>
      <c r="G30" s="88"/>
      <c r="H30" s="55"/>
      <c r="I30" s="39"/>
      <c r="J30" s="39"/>
      <c r="K30" s="66"/>
      <c r="L30" s="78">
        <f t="shared" si="0"/>
        <v>0</v>
      </c>
      <c r="M30" s="74">
        <f t="shared" si="1"/>
        <v>0</v>
      </c>
      <c r="N30" s="74">
        <f t="shared" si="2"/>
        <v>0</v>
      </c>
      <c r="O30" s="79">
        <f t="shared" si="3"/>
        <v>0</v>
      </c>
      <c r="P30" s="67">
        <f t="shared" si="4"/>
        <v>0</v>
      </c>
      <c r="Q30" s="58"/>
    </row>
    <row r="31" spans="1:23" s="1" customFormat="1" ht="14.25" x14ac:dyDescent="0.2">
      <c r="A31" s="42" t="str">
        <f>IF(MONTH(data!C19)=MONTH(DATEVALUE($C$9&amp;" 1")),CONCATENATE(DAY(data!C19),"."),"")</f>
        <v>19.</v>
      </c>
      <c r="B31" s="36"/>
      <c r="C31" s="51"/>
      <c r="D31" s="87"/>
      <c r="E31" s="88"/>
      <c r="F31" s="83"/>
      <c r="G31" s="88"/>
      <c r="H31" s="55"/>
      <c r="I31" s="39"/>
      <c r="J31" s="39"/>
      <c r="K31" s="66"/>
      <c r="L31" s="78">
        <f t="shared" si="0"/>
        <v>0</v>
      </c>
      <c r="M31" s="74">
        <f t="shared" si="1"/>
        <v>0</v>
      </c>
      <c r="N31" s="74">
        <f t="shared" si="2"/>
        <v>0</v>
      </c>
      <c r="O31" s="79">
        <f t="shared" si="3"/>
        <v>0</v>
      </c>
      <c r="P31" s="67">
        <f t="shared" si="4"/>
        <v>0</v>
      </c>
      <c r="Q31" s="58"/>
    </row>
    <row r="32" spans="1:23" s="1" customFormat="1" ht="14.25" x14ac:dyDescent="0.2">
      <c r="A32" s="42" t="str">
        <f>IF(MONTH(data!C20)=MONTH(DATEVALUE($C$9&amp;" 1")),CONCATENATE(DAY(data!C20),"."),"")</f>
        <v>20.</v>
      </c>
      <c r="B32" s="36"/>
      <c r="C32" s="51"/>
      <c r="D32" s="87"/>
      <c r="E32" s="88"/>
      <c r="F32" s="83"/>
      <c r="G32" s="88"/>
      <c r="H32" s="55"/>
      <c r="I32" s="39"/>
      <c r="J32" s="39"/>
      <c r="K32" s="66"/>
      <c r="L32" s="78">
        <f t="shared" si="0"/>
        <v>0</v>
      </c>
      <c r="M32" s="74">
        <f t="shared" si="1"/>
        <v>0</v>
      </c>
      <c r="N32" s="74">
        <f t="shared" si="2"/>
        <v>0</v>
      </c>
      <c r="O32" s="79">
        <f t="shared" si="3"/>
        <v>0</v>
      </c>
      <c r="P32" s="67">
        <f t="shared" si="4"/>
        <v>0</v>
      </c>
      <c r="Q32" s="58"/>
    </row>
    <row r="33" spans="1:17" ht="14.25" x14ac:dyDescent="0.2">
      <c r="A33" s="42" t="str">
        <f>IF(MONTH(data!C21)=MONTH(DATEVALUE($C$9&amp;" 1")),CONCATENATE(DAY(data!C21),"."),"")</f>
        <v>21.</v>
      </c>
      <c r="B33" s="36"/>
      <c r="C33" s="51"/>
      <c r="D33" s="87"/>
      <c r="E33" s="88"/>
      <c r="F33" s="83"/>
      <c r="G33" s="88"/>
      <c r="H33" s="55"/>
      <c r="I33" s="39"/>
      <c r="J33" s="39"/>
      <c r="K33" s="66"/>
      <c r="L33" s="78">
        <f t="shared" si="0"/>
        <v>0</v>
      </c>
      <c r="M33" s="74">
        <f t="shared" si="1"/>
        <v>0</v>
      </c>
      <c r="N33" s="74">
        <f t="shared" si="2"/>
        <v>0</v>
      </c>
      <c r="O33" s="79">
        <f t="shared" si="3"/>
        <v>0</v>
      </c>
      <c r="P33" s="67">
        <f t="shared" si="4"/>
        <v>0</v>
      </c>
      <c r="Q33" s="58"/>
    </row>
    <row r="34" spans="1:17" ht="14.25" x14ac:dyDescent="0.2">
      <c r="A34" s="42" t="str">
        <f>IF(MONTH(data!C22)=MONTH(DATEVALUE($C$9&amp;" 1")),CONCATENATE(DAY(data!C22),"."),"")</f>
        <v>22.</v>
      </c>
      <c r="B34" s="36"/>
      <c r="C34" s="51"/>
      <c r="D34" s="87"/>
      <c r="E34" s="88"/>
      <c r="F34" s="83"/>
      <c r="G34" s="88"/>
      <c r="H34" s="55"/>
      <c r="I34" s="39"/>
      <c r="J34" s="39"/>
      <c r="K34" s="66"/>
      <c r="L34" s="78">
        <f t="shared" si="0"/>
        <v>0</v>
      </c>
      <c r="M34" s="74">
        <f t="shared" si="1"/>
        <v>0</v>
      </c>
      <c r="N34" s="74">
        <f t="shared" si="2"/>
        <v>0</v>
      </c>
      <c r="O34" s="79">
        <f t="shared" si="3"/>
        <v>0</v>
      </c>
      <c r="P34" s="67">
        <f t="shared" si="4"/>
        <v>0</v>
      </c>
      <c r="Q34" s="58"/>
    </row>
    <row r="35" spans="1:17" ht="14.25" x14ac:dyDescent="0.2">
      <c r="A35" s="42" t="str">
        <f>IF(MONTH(data!C23)=MONTH(DATEVALUE($C$9&amp;" 1")),CONCATENATE(DAY(data!C23),"."),"")</f>
        <v>23.</v>
      </c>
      <c r="B35" s="36"/>
      <c r="C35" s="51"/>
      <c r="D35" s="87"/>
      <c r="E35" s="88"/>
      <c r="F35" s="83"/>
      <c r="G35" s="88"/>
      <c r="H35" s="55"/>
      <c r="I35" s="39"/>
      <c r="J35" s="39"/>
      <c r="K35" s="66"/>
      <c r="L35" s="78">
        <f t="shared" si="0"/>
        <v>0</v>
      </c>
      <c r="M35" s="74">
        <f t="shared" si="1"/>
        <v>0</v>
      </c>
      <c r="N35" s="74">
        <f t="shared" si="2"/>
        <v>0</v>
      </c>
      <c r="O35" s="79">
        <f t="shared" si="3"/>
        <v>0</v>
      </c>
      <c r="P35" s="67">
        <f t="shared" si="4"/>
        <v>0</v>
      </c>
      <c r="Q35" s="58"/>
    </row>
    <row r="36" spans="1:17" ht="14.25" x14ac:dyDescent="0.2">
      <c r="A36" s="42" t="str">
        <f>IF(MONTH(data!C24)=MONTH(DATEVALUE($C$9&amp;" 1")),CONCATENATE(DAY(data!C24),"."),"")</f>
        <v>24.</v>
      </c>
      <c r="B36" s="36"/>
      <c r="C36" s="51"/>
      <c r="D36" s="87"/>
      <c r="E36" s="88"/>
      <c r="F36" s="83"/>
      <c r="G36" s="88"/>
      <c r="H36" s="55"/>
      <c r="I36" s="39"/>
      <c r="J36" s="39"/>
      <c r="K36" s="66"/>
      <c r="L36" s="78">
        <f t="shared" si="0"/>
        <v>0</v>
      </c>
      <c r="M36" s="74">
        <f t="shared" si="1"/>
        <v>0</v>
      </c>
      <c r="N36" s="74">
        <f t="shared" si="2"/>
        <v>0</v>
      </c>
      <c r="O36" s="79">
        <f t="shared" si="3"/>
        <v>0</v>
      </c>
      <c r="P36" s="67">
        <f t="shared" si="4"/>
        <v>0</v>
      </c>
      <c r="Q36" s="58"/>
    </row>
    <row r="37" spans="1:17" ht="14.25" x14ac:dyDescent="0.2">
      <c r="A37" s="42" t="str">
        <f>IF(MONTH(data!C25)=MONTH(DATEVALUE($C$9&amp;" 1")),CONCATENATE(DAY(data!C25),"."),"")</f>
        <v>25.</v>
      </c>
      <c r="B37" s="36"/>
      <c r="C37" s="51"/>
      <c r="D37" s="87"/>
      <c r="E37" s="88"/>
      <c r="F37" s="83"/>
      <c r="G37" s="88"/>
      <c r="H37" s="55"/>
      <c r="I37" s="39"/>
      <c r="J37" s="39"/>
      <c r="K37" s="66"/>
      <c r="L37" s="78">
        <f t="shared" si="0"/>
        <v>0</v>
      </c>
      <c r="M37" s="74">
        <f t="shared" si="1"/>
        <v>0</v>
      </c>
      <c r="N37" s="74">
        <f t="shared" si="2"/>
        <v>0</v>
      </c>
      <c r="O37" s="79">
        <f t="shared" si="3"/>
        <v>0</v>
      </c>
      <c r="P37" s="67">
        <f t="shared" si="4"/>
        <v>0</v>
      </c>
      <c r="Q37" s="58"/>
    </row>
    <row r="38" spans="1:17" ht="14.25" x14ac:dyDescent="0.2">
      <c r="A38" s="42" t="str">
        <f>IF(MONTH(data!C26)=MONTH(DATEVALUE($C$9&amp;" 1")),CONCATENATE(DAY(data!C26),"."),"")</f>
        <v>26.</v>
      </c>
      <c r="B38" s="36"/>
      <c r="C38" s="51"/>
      <c r="D38" s="87"/>
      <c r="E38" s="88"/>
      <c r="F38" s="83"/>
      <c r="G38" s="88"/>
      <c r="H38" s="55"/>
      <c r="I38" s="39"/>
      <c r="J38" s="39"/>
      <c r="K38" s="66"/>
      <c r="L38" s="78">
        <f t="shared" si="0"/>
        <v>0</v>
      </c>
      <c r="M38" s="74">
        <f t="shared" si="1"/>
        <v>0</v>
      </c>
      <c r="N38" s="74">
        <f t="shared" si="2"/>
        <v>0</v>
      </c>
      <c r="O38" s="79">
        <f t="shared" si="3"/>
        <v>0</v>
      </c>
      <c r="P38" s="67">
        <f t="shared" si="4"/>
        <v>0</v>
      </c>
      <c r="Q38" s="58"/>
    </row>
    <row r="39" spans="1:17" ht="14.25" x14ac:dyDescent="0.2">
      <c r="A39" s="42" t="str">
        <f>IF(MONTH(data!C27)=MONTH(DATEVALUE($C$9&amp;" 1")),CONCATENATE(DAY(data!C27),"."),"")</f>
        <v>27.</v>
      </c>
      <c r="B39" s="36"/>
      <c r="C39" s="51"/>
      <c r="D39" s="87"/>
      <c r="E39" s="88"/>
      <c r="F39" s="83"/>
      <c r="G39" s="88"/>
      <c r="H39" s="55"/>
      <c r="I39" s="39"/>
      <c r="J39" s="39"/>
      <c r="K39" s="66"/>
      <c r="L39" s="78">
        <f t="shared" si="0"/>
        <v>0</v>
      </c>
      <c r="M39" s="74">
        <f t="shared" si="1"/>
        <v>0</v>
      </c>
      <c r="N39" s="74">
        <f t="shared" si="2"/>
        <v>0</v>
      </c>
      <c r="O39" s="79">
        <f t="shared" si="3"/>
        <v>0</v>
      </c>
      <c r="P39" s="67">
        <f t="shared" si="4"/>
        <v>0</v>
      </c>
      <c r="Q39" s="58"/>
    </row>
    <row r="40" spans="1:17" ht="14.25" x14ac:dyDescent="0.2">
      <c r="A40" s="42" t="str">
        <f>IF(MONTH(data!C28)=MONTH(DATEVALUE($C$9&amp;" 1")),CONCATENATE(DAY(data!C28),"."),"")</f>
        <v>28.</v>
      </c>
      <c r="B40" s="36"/>
      <c r="C40" s="51"/>
      <c r="D40" s="87"/>
      <c r="E40" s="88"/>
      <c r="F40" s="83"/>
      <c r="G40" s="88"/>
      <c r="H40" s="55"/>
      <c r="I40" s="39"/>
      <c r="J40" s="39"/>
      <c r="K40" s="66"/>
      <c r="L40" s="78">
        <f t="shared" si="0"/>
        <v>0</v>
      </c>
      <c r="M40" s="74">
        <f t="shared" si="1"/>
        <v>0</v>
      </c>
      <c r="N40" s="74">
        <f t="shared" si="2"/>
        <v>0</v>
      </c>
      <c r="O40" s="79">
        <f t="shared" si="3"/>
        <v>0</v>
      </c>
      <c r="P40" s="67">
        <f t="shared" si="4"/>
        <v>0</v>
      </c>
      <c r="Q40" s="58"/>
    </row>
    <row r="41" spans="1:17" ht="14.25" x14ac:dyDescent="0.2">
      <c r="A41" s="42" t="str">
        <f>IF(MONTH(data!C29)=MONTH(DATEVALUE($C$9&amp;" 1")),CONCATENATE(DAY(data!C29),"."),"")</f>
        <v>29.</v>
      </c>
      <c r="B41" s="36"/>
      <c r="C41" s="51"/>
      <c r="D41" s="87"/>
      <c r="E41" s="88"/>
      <c r="F41" s="83"/>
      <c r="G41" s="88"/>
      <c r="H41" s="55"/>
      <c r="I41" s="39"/>
      <c r="J41" s="39"/>
      <c r="K41" s="66"/>
      <c r="L41" s="78">
        <f t="shared" si="0"/>
        <v>0</v>
      </c>
      <c r="M41" s="74">
        <f t="shared" si="1"/>
        <v>0</v>
      </c>
      <c r="N41" s="74">
        <f t="shared" si="2"/>
        <v>0</v>
      </c>
      <c r="O41" s="79">
        <f t="shared" si="3"/>
        <v>0</v>
      </c>
      <c r="P41" s="67">
        <f t="shared" si="4"/>
        <v>0</v>
      </c>
      <c r="Q41" s="58"/>
    </row>
    <row r="42" spans="1:17" ht="14.25" x14ac:dyDescent="0.2">
      <c r="A42" s="42" t="str">
        <f>IF(MONTH(data!C30)=MONTH(DATEVALUE($C$9&amp;" 1")),CONCATENATE(DAY(data!C30),"."),"")</f>
        <v/>
      </c>
      <c r="B42" s="36"/>
      <c r="C42" s="51"/>
      <c r="D42" s="87"/>
      <c r="E42" s="88"/>
      <c r="F42" s="83"/>
      <c r="G42" s="88"/>
      <c r="H42" s="55"/>
      <c r="I42" s="39"/>
      <c r="J42" s="39"/>
      <c r="K42" s="66"/>
      <c r="L42" s="78">
        <f t="shared" si="0"/>
        <v>0</v>
      </c>
      <c r="M42" s="74">
        <f t="shared" si="1"/>
        <v>0</v>
      </c>
      <c r="N42" s="74">
        <f t="shared" si="2"/>
        <v>0</v>
      </c>
      <c r="O42" s="79">
        <f t="shared" si="3"/>
        <v>0</v>
      </c>
      <c r="P42" s="67">
        <f t="shared" si="4"/>
        <v>0</v>
      </c>
      <c r="Q42" s="58"/>
    </row>
    <row r="43" spans="1:17" ht="15" thickBot="1" x14ac:dyDescent="0.25">
      <c r="A43" s="43" t="str">
        <f>IF(MONTH(data!C31)=MONTH(DATEVALUE($C$9&amp;" 1")),CONCATENATE(DAY(data!C31),"."),"")</f>
        <v/>
      </c>
      <c r="B43" s="44"/>
      <c r="C43" s="52"/>
      <c r="D43" s="89"/>
      <c r="E43" s="90"/>
      <c r="F43" s="84"/>
      <c r="G43" s="90"/>
      <c r="H43" s="101"/>
      <c r="I43" s="102"/>
      <c r="J43" s="102"/>
      <c r="K43" s="103"/>
      <c r="L43" s="80">
        <f t="shared" si="0"/>
        <v>0</v>
      </c>
      <c r="M43" s="81">
        <f t="shared" si="1"/>
        <v>0</v>
      </c>
      <c r="N43" s="81">
        <f t="shared" si="2"/>
        <v>0</v>
      </c>
      <c r="O43" s="82">
        <f t="shared" si="3"/>
        <v>0</v>
      </c>
      <c r="P43" s="68">
        <f t="shared" si="4"/>
        <v>0</v>
      </c>
      <c r="Q43" s="59"/>
    </row>
    <row r="44" spans="1:17" ht="20.25" customHeight="1" thickBot="1" x14ac:dyDescent="0.3">
      <c r="B44" s="41"/>
      <c r="C44" s="41"/>
      <c r="D44" s="41"/>
      <c r="E44" s="41"/>
      <c r="F44" s="116" t="s">
        <v>88</v>
      </c>
      <c r="G44" s="117"/>
      <c r="H44" s="97" t="str">
        <f>IF(SUM(H13:H43)&lt;&gt;0,SUM(H13:H43),"")</f>
        <v/>
      </c>
      <c r="I44" s="98" t="str">
        <f t="shared" ref="I44:K44" si="5">IF(SUM(I13:I43)&lt;&gt;0,SUM(I13:I43),"")</f>
        <v/>
      </c>
      <c r="J44" s="98" t="str">
        <f t="shared" si="5"/>
        <v/>
      </c>
      <c r="K44" s="99" t="str">
        <f t="shared" si="5"/>
        <v/>
      </c>
      <c r="L44" s="100">
        <f t="shared" ref="L44:P44" si="6">SUM(L13:L43)</f>
        <v>0</v>
      </c>
      <c r="M44" s="72">
        <f t="shared" si="6"/>
        <v>0</v>
      </c>
      <c r="N44" s="72">
        <f t="shared" si="6"/>
        <v>0</v>
      </c>
      <c r="O44" s="73">
        <f t="shared" si="6"/>
        <v>0</v>
      </c>
      <c r="P44" s="62">
        <f t="shared" si="6"/>
        <v>0</v>
      </c>
      <c r="Q44" s="40"/>
    </row>
    <row r="45" spans="1:17" s="1" customFormat="1" ht="14.25" x14ac:dyDescent="0.2">
      <c r="A45" s="8"/>
      <c r="C45" s="13"/>
      <c r="D45" s="13"/>
      <c r="F45" s="125" t="s">
        <v>87</v>
      </c>
      <c r="G45" s="125"/>
      <c r="H45" s="125"/>
      <c r="I45" s="125"/>
      <c r="J45" s="125"/>
      <c r="K45" s="125"/>
      <c r="L45" s="125"/>
      <c r="M45" s="125"/>
      <c r="N45" s="125"/>
      <c r="O45" s="125"/>
    </row>
    <row r="46" spans="1:17" s="1" customFormat="1" ht="6" customHeight="1" x14ac:dyDescent="0.2">
      <c r="A46" s="8"/>
      <c r="C46" s="13"/>
      <c r="D46" s="13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7" ht="20.100000000000001" customHeight="1" x14ac:dyDescent="0.25">
      <c r="A47" s="47" t="s">
        <v>17</v>
      </c>
      <c r="B47" s="47"/>
      <c r="C47" s="47"/>
      <c r="D47" s="48"/>
      <c r="E47" s="35" t="s">
        <v>16</v>
      </c>
      <c r="F47" s="63"/>
    </row>
    <row r="48" spans="1:17" s="1" customFormat="1" ht="7.5" customHeight="1" x14ac:dyDescent="0.2">
      <c r="A48" s="8"/>
      <c r="C48" s="13"/>
      <c r="D48" s="13"/>
      <c r="G48" s="32"/>
      <c r="H48" s="32"/>
      <c r="I48" s="32"/>
      <c r="J48" s="32"/>
      <c r="K48" s="32"/>
      <c r="L48" s="32"/>
      <c r="M48" s="32"/>
      <c r="N48" s="32"/>
      <c r="O48" s="31"/>
    </row>
    <row r="49" spans="1:17" ht="20.100000000000001" customHeight="1" x14ac:dyDescent="0.25">
      <c r="A49" s="120" t="s">
        <v>92</v>
      </c>
      <c r="B49" s="121"/>
      <c r="C49" s="121"/>
      <c r="D49" s="122">
        <f>P44</f>
        <v>0</v>
      </c>
      <c r="E49" s="122"/>
      <c r="F49" s="35" t="s">
        <v>18</v>
      </c>
      <c r="G49" s="16"/>
      <c r="H49" s="16"/>
      <c r="I49" s="16"/>
      <c r="J49" s="16"/>
      <c r="K49" s="16"/>
      <c r="L49" s="16"/>
      <c r="M49" s="16"/>
      <c r="N49" s="16"/>
      <c r="O49" s="16"/>
    </row>
    <row r="50" spans="1:17" x14ac:dyDescent="0.2">
      <c r="A50" s="14"/>
      <c r="B50" s="14"/>
      <c r="C50" s="14"/>
      <c r="D50" s="14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</row>
    <row r="51" spans="1:17" ht="12.75" customHeight="1" x14ac:dyDescent="0.2">
      <c r="A51" s="3" t="s">
        <v>3</v>
      </c>
      <c r="B51" s="32"/>
      <c r="C51" s="32"/>
      <c r="D51" s="32"/>
      <c r="E51" s="32"/>
      <c r="F51" s="32"/>
      <c r="G51" s="11"/>
      <c r="H51" s="32"/>
      <c r="I51" s="32"/>
      <c r="J51" s="32"/>
      <c r="K51" s="32"/>
      <c r="L51" s="32"/>
      <c r="M51" s="32"/>
      <c r="N51" s="32"/>
      <c r="O51" s="29"/>
    </row>
    <row r="52" spans="1:17" ht="14.25" customHeight="1" x14ac:dyDescent="0.2">
      <c r="A52" s="32"/>
      <c r="B52" s="32"/>
      <c r="C52" s="32"/>
      <c r="D52" s="32"/>
      <c r="E52" s="32"/>
      <c r="F52" s="32"/>
      <c r="G52" s="32"/>
      <c r="H52" s="32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1:17" ht="14.25" customHeight="1" x14ac:dyDescent="0.2">
      <c r="A53" s="32"/>
      <c r="B53" s="32"/>
      <c r="C53" s="32"/>
      <c r="D53" s="32"/>
      <c r="E53" s="32"/>
      <c r="F53" s="32"/>
      <c r="G53" s="32"/>
      <c r="H53" s="32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1:17" ht="14.25" customHeight="1" x14ac:dyDescent="0.2">
      <c r="A54" s="32"/>
      <c r="B54" s="32"/>
      <c r="C54" s="32"/>
      <c r="D54" s="32"/>
      <c r="E54" s="32"/>
      <c r="F54" s="32"/>
      <c r="G54" s="32"/>
      <c r="H54" s="32"/>
      <c r="I54" s="104" t="s">
        <v>2</v>
      </c>
      <c r="J54" s="104"/>
      <c r="K54" s="104"/>
      <c r="L54" s="104"/>
      <c r="M54" s="104"/>
      <c r="N54" s="104"/>
      <c r="O54" s="104"/>
      <c r="P54" s="104"/>
      <c r="Q54" s="104"/>
    </row>
    <row r="55" spans="1:17" ht="14.25" customHeight="1" x14ac:dyDescent="0.2">
      <c r="A55" s="18"/>
      <c r="B55" s="18"/>
      <c r="C55" s="18"/>
      <c r="D55" s="18"/>
      <c r="E55" s="18"/>
      <c r="F55" s="18"/>
      <c r="G55" s="17"/>
      <c r="H55" s="17"/>
      <c r="I55" s="118"/>
      <c r="J55" s="118"/>
      <c r="K55" s="118"/>
      <c r="L55" s="118"/>
      <c r="M55" s="118"/>
      <c r="N55" s="118"/>
      <c r="O55" s="118"/>
      <c r="P55" s="118"/>
      <c r="Q55" s="118"/>
    </row>
    <row r="56" spans="1:17" ht="14.25" customHeight="1" x14ac:dyDescent="0.2">
      <c r="B56" s="15"/>
      <c r="C56" s="19"/>
      <c r="D56" s="19"/>
      <c r="E56" s="19"/>
      <c r="F56" s="19"/>
      <c r="G56" s="17"/>
      <c r="H56" s="2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1:17" ht="14.25" customHeight="1" x14ac:dyDescent="0.2">
      <c r="A57" s="19"/>
      <c r="B57" s="15"/>
      <c r="C57" s="19"/>
      <c r="D57" s="19"/>
      <c r="E57" s="19"/>
      <c r="F57" s="19"/>
      <c r="I57" s="104" t="s">
        <v>32</v>
      </c>
      <c r="J57" s="104"/>
      <c r="K57" s="104"/>
      <c r="L57" s="104"/>
      <c r="M57" s="104"/>
      <c r="N57" s="104"/>
      <c r="O57" s="104"/>
      <c r="P57" s="104"/>
      <c r="Q57" s="104"/>
    </row>
    <row r="58" spans="1:17" ht="14.25" customHeight="1" x14ac:dyDescent="0.25">
      <c r="A58" s="21"/>
      <c r="B58" s="22"/>
      <c r="C58" s="22"/>
      <c r="D58" s="23"/>
      <c r="E58" s="23"/>
      <c r="F58" s="23"/>
      <c r="G58" s="17"/>
      <c r="H58" s="17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1:17" ht="14.25" customHeight="1" x14ac:dyDescent="0.2">
      <c r="A59" s="22"/>
      <c r="B59" s="22"/>
      <c r="C59" s="22"/>
      <c r="D59" s="23"/>
      <c r="E59" s="23"/>
      <c r="F59" s="23"/>
      <c r="G59" s="17"/>
      <c r="H59" s="2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1:17" ht="14.25" customHeight="1" x14ac:dyDescent="0.2">
      <c r="D60" s="34"/>
      <c r="E60" s="34"/>
      <c r="F60" s="34"/>
      <c r="I60" s="111" t="s">
        <v>7</v>
      </c>
      <c r="J60" s="111"/>
      <c r="K60" s="111"/>
      <c r="L60" s="111"/>
      <c r="M60" s="111"/>
      <c r="N60" s="111"/>
      <c r="O60" s="111"/>
      <c r="P60" s="111"/>
      <c r="Q60" s="111"/>
    </row>
    <row r="61" spans="1:17" ht="14.25" customHeight="1" x14ac:dyDescent="0.2">
      <c r="I61" s="109"/>
      <c r="J61" s="109"/>
      <c r="K61" s="109"/>
      <c r="L61" s="109"/>
      <c r="M61" s="109"/>
      <c r="N61" s="109"/>
      <c r="O61" s="109"/>
      <c r="P61" s="109"/>
      <c r="Q61" s="109"/>
    </row>
    <row r="62" spans="1:17" ht="14.25" customHeight="1" x14ac:dyDescent="0.2">
      <c r="G62" s="17"/>
      <c r="H62" s="2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1:17" ht="14.25" customHeight="1" x14ac:dyDescent="0.2">
      <c r="I63" s="104" t="s">
        <v>8</v>
      </c>
      <c r="J63" s="104"/>
      <c r="K63" s="104"/>
      <c r="L63" s="104"/>
      <c r="M63" s="104"/>
      <c r="N63" s="104"/>
      <c r="O63" s="104"/>
      <c r="P63" s="104"/>
      <c r="Q63" s="104"/>
    </row>
  </sheetData>
  <sheetProtection password="DE6F" sheet="1" selectLockedCells="1"/>
  <mergeCells count="30">
    <mergeCell ref="A3:J3"/>
    <mergeCell ref="O6:P6"/>
    <mergeCell ref="D6:L6"/>
    <mergeCell ref="A6:C6"/>
    <mergeCell ref="A9:B9"/>
    <mergeCell ref="L9:P9"/>
    <mergeCell ref="G9:K9"/>
    <mergeCell ref="C9:D9"/>
    <mergeCell ref="D11:E11"/>
    <mergeCell ref="I52:Q53"/>
    <mergeCell ref="F45:O45"/>
    <mergeCell ref="H11:K11"/>
    <mergeCell ref="F11:F12"/>
    <mergeCell ref="G11:G12"/>
    <mergeCell ref="I63:Q63"/>
    <mergeCell ref="A11:A12"/>
    <mergeCell ref="B11:B12"/>
    <mergeCell ref="C11:C12"/>
    <mergeCell ref="I61:Q62"/>
    <mergeCell ref="I54:Q54"/>
    <mergeCell ref="I60:Q60"/>
    <mergeCell ref="I57:Q57"/>
    <mergeCell ref="I58:Q59"/>
    <mergeCell ref="Q11:Q12"/>
    <mergeCell ref="L11:O11"/>
    <mergeCell ref="F44:G44"/>
    <mergeCell ref="I55:Q56"/>
    <mergeCell ref="E50:O50"/>
    <mergeCell ref="A49:C49"/>
    <mergeCell ref="D49:E49"/>
  </mergeCells>
  <phoneticPr fontId="11" type="noConversion"/>
  <conditionalFormatting sqref="Q13:Q43">
    <cfRule type="expression" dxfId="5" priority="4">
      <formula>AND($P13&lt;&gt;0,$Q13&lt;&gt;"")</formula>
    </cfRule>
  </conditionalFormatting>
  <conditionalFormatting sqref="D13:E43">
    <cfRule type="expression" dxfId="4" priority="2">
      <formula>AND(($C13-$B13)&gt;0.25,D13="")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89" orientation="portrait" blackAndWhite="1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41" id="{6302BDA2-7F6B-4465-9905-4B3C16830E2D}">
            <xm:f>OR(WEEKDAY(data!C1)=1,WEEKDAY(data!C1)=7,COUNTIF(data!$G:$G,data!$C1)&gt;0)</xm:f>
            <x14:dxf>
              <font>
                <color rgb="FFFF0000"/>
              </font>
            </x14:dxf>
          </x14:cfRule>
          <xm:sqref>A13:A43</xm:sqref>
        </x14:conditionalFormatting>
        <x14:conditionalFormatting xmlns:xm="http://schemas.microsoft.com/office/excel/2006/main">
          <x14:cfRule type="expression" priority="3" id="{F20C15D5-2468-4E12-A6BC-E56794ED540E}">
            <xm:f>AND(D13&lt;&gt;"",AND(WEEKDAY(data!$C1)&gt;1,WEEKDAY(data!$C1)&lt;7),$Q13="",COUNTIF(data!$G:$G,data!$C1)=0)</xm:f>
            <x14:dxf>
              <fill>
                <patternFill>
                  <bgColor rgb="FF91CCF9"/>
                </patternFill>
              </fill>
            </x14:dxf>
          </x14:cfRule>
          <xm:sqref>D13:E43</xm:sqref>
        </x14:conditionalFormatting>
        <x14:conditionalFormatting xmlns:xm="http://schemas.microsoft.com/office/excel/2006/main">
          <x14:cfRule type="expression" priority="1340" id="{00000000-000E-0000-0000-000004000000}">
            <xm:f>AND($A13&lt;&gt;"",AND(WEEKDAY(data!$C1)&gt;1,WEEKDAY(data!$C1)&lt;7),$Q13="",COUNTIF(data!$G:$G,data!$C1)=0)</xm:f>
            <x14:dxf>
              <fill>
                <patternFill>
                  <bgColor rgb="FF91CCF9"/>
                </patternFill>
              </fill>
            </x14:dxf>
          </x14:cfRule>
          <xm:sqref>B13:C43 F13:K43</xm:sqref>
        </x14:conditionalFormatting>
        <x14:conditionalFormatting xmlns:xm="http://schemas.microsoft.com/office/excel/2006/main">
          <x14:cfRule type="expression" priority="1342" id="{9C9C4998-B6A9-4CD4-8AFB-C5A4F0730DB2}">
            <xm:f>AND($A13&lt;&gt;"",AND(WEEKDAY(data!C1)&gt;1,WEEKDAY(data!C1)&lt;7),$P13=0,COUNTIF(data!$G:$G,data!$C1)=0)</xm:f>
            <x14:dxf>
              <fill>
                <patternFill>
                  <bgColor rgb="FF91CCF9"/>
                </patternFill>
              </fill>
            </x14:dxf>
          </x14:cfRule>
          <xm:sqref>Q13:Q43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data!$A$1:$A$12</xm:f>
          </x14:formula1>
          <xm:sqref>C9</xm:sqref>
        </x14:dataValidation>
        <x14:dataValidation type="list" allowBlank="1" showInputMessage="1">
          <x14:formula1>
            <xm:f>data!$D$1:$D$47</xm:f>
          </x14:formula1>
          <xm:sqref>A3</xm:sqref>
        </x14:dataValidation>
        <x14:dataValidation type="list" allowBlank="1" showInputMessage="1">
          <x14:formula1>
            <xm:f>data!$E$1:$E$2</xm:f>
          </x14:formula1>
          <xm:sqref>Q13:Q43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G1" sqref="G1:G1048576"/>
    </sheetView>
  </sheetViews>
  <sheetFormatPr defaultRowHeight="12.75" x14ac:dyDescent="0.2"/>
  <cols>
    <col min="3" max="3" width="11.42578125" bestFit="1" customWidth="1"/>
    <col min="4" max="4" width="47.140625" bestFit="1" customWidth="1"/>
    <col min="7" max="7" width="9.85546875" bestFit="1" customWidth="1"/>
  </cols>
  <sheetData>
    <row r="1" spans="1:7" x14ac:dyDescent="0.2">
      <c r="A1" t="s">
        <v>19</v>
      </c>
      <c r="B1">
        <v>1</v>
      </c>
      <c r="C1" s="37">
        <f>DATE((CONCATENATE(form!$E$9,form!$F$9)),MONTH(DATEVALUE(form!$C$9&amp;" 1")),DAY(data!B1))</f>
        <v>45323</v>
      </c>
      <c r="D1" t="s">
        <v>33</v>
      </c>
      <c r="E1" t="s">
        <v>31</v>
      </c>
      <c r="G1" t="s">
        <v>89</v>
      </c>
    </row>
    <row r="2" spans="1:7" x14ac:dyDescent="0.2">
      <c r="A2" t="s">
        <v>20</v>
      </c>
      <c r="B2">
        <v>2</v>
      </c>
      <c r="C2" s="37">
        <f>DATE((CONCATENATE(form!$E$9,form!$F$9)),MONTH(DATEVALUE(form!$C$9&amp;" 1")),DAY(data!B2))</f>
        <v>45324</v>
      </c>
      <c r="D2" t="s">
        <v>34</v>
      </c>
      <c r="E2" t="s">
        <v>30</v>
      </c>
      <c r="G2" s="37">
        <v>45247</v>
      </c>
    </row>
    <row r="3" spans="1:7" x14ac:dyDescent="0.2">
      <c r="A3" t="s">
        <v>21</v>
      </c>
      <c r="B3">
        <v>3</v>
      </c>
      <c r="C3" s="37">
        <f>DATE((CONCATENATE(form!$E$9,form!$F$9)),MONTH(DATEVALUE(form!$C$9&amp;" 1")),DAY(data!B3))</f>
        <v>45325</v>
      </c>
      <c r="D3" t="s">
        <v>35</v>
      </c>
      <c r="G3" s="37">
        <v>45284</v>
      </c>
    </row>
    <row r="4" spans="1:7" x14ac:dyDescent="0.2">
      <c r="A4" t="s">
        <v>22</v>
      </c>
      <c r="B4">
        <v>4</v>
      </c>
      <c r="C4" s="37">
        <f>DATE((CONCATENATE(form!$E$9,form!$F$9)),MONTH(DATEVALUE(form!$C$9&amp;" 1")),DAY(data!B4))</f>
        <v>45326</v>
      </c>
      <c r="D4" t="s">
        <v>36</v>
      </c>
      <c r="G4" s="37">
        <v>45285</v>
      </c>
    </row>
    <row r="5" spans="1:7" x14ac:dyDescent="0.2">
      <c r="A5" t="s">
        <v>23</v>
      </c>
      <c r="B5">
        <v>5</v>
      </c>
      <c r="C5" s="37">
        <f>DATE((CONCATENATE(form!$E$9,form!$F$9)),MONTH(DATEVALUE(form!$C$9&amp;" 1")),DAY(data!B5))</f>
        <v>45327</v>
      </c>
      <c r="D5" t="s">
        <v>37</v>
      </c>
      <c r="G5" s="37">
        <v>45286</v>
      </c>
    </row>
    <row r="6" spans="1:7" x14ac:dyDescent="0.2">
      <c r="A6" t="s">
        <v>24</v>
      </c>
      <c r="B6">
        <v>6</v>
      </c>
      <c r="C6" s="37">
        <f>DATE((CONCATENATE(form!$E$9,form!$F$9)),MONTH(DATEVALUE(form!$C$9&amp;" 1")),DAY(data!B6))</f>
        <v>45328</v>
      </c>
      <c r="D6" t="s">
        <v>38</v>
      </c>
      <c r="G6" s="37">
        <v>45292</v>
      </c>
    </row>
    <row r="7" spans="1:7" x14ac:dyDescent="0.2">
      <c r="A7" t="s">
        <v>25</v>
      </c>
      <c r="B7">
        <v>7</v>
      </c>
      <c r="C7" s="37">
        <f>DATE((CONCATENATE(form!$E$9,form!$F$9)),MONTH(DATEVALUE(form!$C$9&amp;" 1")),DAY(data!B7))</f>
        <v>45329</v>
      </c>
      <c r="D7" t="s">
        <v>39</v>
      </c>
      <c r="G7" s="37">
        <v>45380</v>
      </c>
    </row>
    <row r="8" spans="1:7" x14ac:dyDescent="0.2">
      <c r="A8" t="s">
        <v>26</v>
      </c>
      <c r="B8">
        <v>8</v>
      </c>
      <c r="C8" s="37">
        <f>DATE((CONCATENATE(form!$E$9,form!$F$9)),MONTH(DATEVALUE(form!$C$9&amp;" 1")),DAY(data!B8))</f>
        <v>45330</v>
      </c>
      <c r="D8" t="s">
        <v>40</v>
      </c>
      <c r="G8" s="37">
        <v>45383</v>
      </c>
    </row>
    <row r="9" spans="1:7" x14ac:dyDescent="0.2">
      <c r="A9" t="s">
        <v>27</v>
      </c>
      <c r="B9">
        <v>9</v>
      </c>
      <c r="C9" s="37">
        <f>DATE((CONCATENATE(form!$E$9,form!$F$9)),MONTH(DATEVALUE(form!$C$9&amp;" 1")),DAY(data!B9))</f>
        <v>45331</v>
      </c>
      <c r="D9" t="s">
        <v>41</v>
      </c>
      <c r="G9" s="37">
        <v>45413</v>
      </c>
    </row>
    <row r="10" spans="1:7" x14ac:dyDescent="0.2">
      <c r="A10" t="s">
        <v>11</v>
      </c>
      <c r="B10">
        <v>10</v>
      </c>
      <c r="C10" s="37">
        <f>DATE((CONCATENATE(form!$E$9,form!$F$9)),MONTH(DATEVALUE(form!$C$9&amp;" 1")),DAY(data!B10))</f>
        <v>45332</v>
      </c>
      <c r="D10" t="s">
        <v>42</v>
      </c>
      <c r="G10" s="37">
        <v>45420</v>
      </c>
    </row>
    <row r="11" spans="1:7" x14ac:dyDescent="0.2">
      <c r="A11" t="s">
        <v>28</v>
      </c>
      <c r="B11">
        <v>11</v>
      </c>
      <c r="C11" s="37">
        <f>DATE((CONCATENATE(form!$E$9,form!$F$9)),MONTH(DATEVALUE(form!$C$9&amp;" 1")),DAY(data!B11))</f>
        <v>45333</v>
      </c>
      <c r="D11" t="s">
        <v>43</v>
      </c>
      <c r="G11" s="37">
        <v>45478</v>
      </c>
    </row>
    <row r="12" spans="1:7" x14ac:dyDescent="0.2">
      <c r="A12" t="s">
        <v>29</v>
      </c>
      <c r="B12">
        <v>12</v>
      </c>
      <c r="C12" s="37">
        <f>DATE((CONCATENATE(form!$E$9,form!$F$9)),MONTH(DATEVALUE(form!$C$9&amp;" 1")),DAY(data!B12))</f>
        <v>45334</v>
      </c>
      <c r="D12" t="s">
        <v>44</v>
      </c>
      <c r="G12" s="37">
        <v>45479</v>
      </c>
    </row>
    <row r="13" spans="1:7" x14ac:dyDescent="0.2">
      <c r="B13">
        <v>13</v>
      </c>
      <c r="C13" s="37">
        <f>DATE((CONCATENATE(form!$E$9,form!$F$9)),MONTH(DATEVALUE(form!$C$9&amp;" 1")),DAY(data!B13))</f>
        <v>45335</v>
      </c>
      <c r="D13" t="s">
        <v>45</v>
      </c>
      <c r="G13" s="37">
        <v>45563</v>
      </c>
    </row>
    <row r="14" spans="1:7" x14ac:dyDescent="0.2">
      <c r="B14">
        <v>14</v>
      </c>
      <c r="C14" s="37">
        <f>DATE((CONCATENATE(form!$E$9,form!$F$9)),MONTH(DATEVALUE(form!$C$9&amp;" 1")),DAY(data!B14))</f>
        <v>45336</v>
      </c>
      <c r="D14" t="s">
        <v>46</v>
      </c>
      <c r="G14" s="37">
        <v>45593</v>
      </c>
    </row>
    <row r="15" spans="1:7" x14ac:dyDescent="0.2">
      <c r="B15">
        <v>15</v>
      </c>
      <c r="C15" s="37">
        <f>DATE((CONCATENATE(form!$E$9,form!$F$9)),MONTH(DATEVALUE(form!$C$9&amp;" 1")),DAY(data!B15))</f>
        <v>45337</v>
      </c>
      <c r="D15" t="s">
        <v>47</v>
      </c>
      <c r="G15" s="37">
        <v>45613</v>
      </c>
    </row>
    <row r="16" spans="1:7" x14ac:dyDescent="0.2">
      <c r="B16">
        <v>16</v>
      </c>
      <c r="C16" s="37">
        <f>DATE((CONCATENATE(form!$E$9,form!$F$9)),MONTH(DATEVALUE(form!$C$9&amp;" 1")),DAY(data!B16))</f>
        <v>45338</v>
      </c>
      <c r="D16" t="s">
        <v>48</v>
      </c>
      <c r="G16" s="37">
        <v>45650</v>
      </c>
    </row>
    <row r="17" spans="2:7" x14ac:dyDescent="0.2">
      <c r="B17">
        <v>17</v>
      </c>
      <c r="C17" s="37">
        <f>DATE((CONCATENATE(form!$E$9,form!$F$9)),MONTH(DATEVALUE(form!$C$9&amp;" 1")),DAY(data!B17))</f>
        <v>45339</v>
      </c>
      <c r="D17" t="s">
        <v>49</v>
      </c>
      <c r="G17" s="37">
        <v>45651</v>
      </c>
    </row>
    <row r="18" spans="2:7" x14ac:dyDescent="0.2">
      <c r="B18">
        <v>18</v>
      </c>
      <c r="C18" s="37">
        <f>DATE((CONCATENATE(form!$E$9,form!$F$9)),MONTH(DATEVALUE(form!$C$9&amp;" 1")),DAY(data!B18))</f>
        <v>45340</v>
      </c>
      <c r="D18" t="s">
        <v>50</v>
      </c>
      <c r="G18" s="37">
        <v>45652</v>
      </c>
    </row>
    <row r="19" spans="2:7" x14ac:dyDescent="0.2">
      <c r="B19">
        <v>19</v>
      </c>
      <c r="C19" s="37">
        <f>DATE((CONCATENATE(form!$E$9,form!$F$9)),MONTH(DATEVALUE(form!$C$9&amp;" 1")),DAY(data!B19))</f>
        <v>45341</v>
      </c>
      <c r="D19" t="s">
        <v>51</v>
      </c>
      <c r="G19" s="37">
        <v>45658</v>
      </c>
    </row>
    <row r="20" spans="2:7" x14ac:dyDescent="0.2">
      <c r="B20">
        <v>20</v>
      </c>
      <c r="C20" s="37">
        <f>DATE((CONCATENATE(form!$E$9,form!$F$9)),MONTH(DATEVALUE(form!$C$9&amp;" 1")),DAY(data!B20))</f>
        <v>45342</v>
      </c>
      <c r="D20" t="s">
        <v>52</v>
      </c>
      <c r="G20" s="37">
        <v>45765</v>
      </c>
    </row>
    <row r="21" spans="2:7" x14ac:dyDescent="0.2">
      <c r="B21">
        <v>21</v>
      </c>
      <c r="C21" s="37">
        <f>DATE((CONCATENATE(form!$E$9,form!$F$9)),MONTH(DATEVALUE(form!$C$9&amp;" 1")),DAY(data!B21))</f>
        <v>45343</v>
      </c>
      <c r="D21" t="s">
        <v>53</v>
      </c>
      <c r="G21" s="37">
        <v>45768</v>
      </c>
    </row>
    <row r="22" spans="2:7" x14ac:dyDescent="0.2">
      <c r="B22">
        <v>22</v>
      </c>
      <c r="C22" s="37">
        <f>DATE((CONCATENATE(form!$E$9,form!$F$9)),MONTH(DATEVALUE(form!$C$9&amp;" 1")),DAY(data!B22))</f>
        <v>45344</v>
      </c>
      <c r="D22" t="s">
        <v>54</v>
      </c>
      <c r="G22" s="37">
        <v>45778</v>
      </c>
    </row>
    <row r="23" spans="2:7" x14ac:dyDescent="0.2">
      <c r="B23">
        <v>23</v>
      </c>
      <c r="C23" s="37">
        <f>DATE((CONCATENATE(form!$E$9,form!$F$9)),MONTH(DATEVALUE(form!$C$9&amp;" 1")),DAY(data!B23))</f>
        <v>45345</v>
      </c>
      <c r="D23" t="s">
        <v>55</v>
      </c>
      <c r="G23" s="37">
        <v>45785</v>
      </c>
    </row>
    <row r="24" spans="2:7" x14ac:dyDescent="0.2">
      <c r="B24">
        <v>24</v>
      </c>
      <c r="C24" s="37">
        <f>DATE((CONCATENATE(form!$E$9,form!$F$9)),MONTH(DATEVALUE(form!$C$9&amp;" 1")),DAY(data!B24))</f>
        <v>45346</v>
      </c>
      <c r="D24" t="s">
        <v>56</v>
      </c>
      <c r="G24" s="37">
        <v>45843</v>
      </c>
    </row>
    <row r="25" spans="2:7" x14ac:dyDescent="0.2">
      <c r="B25">
        <v>25</v>
      </c>
      <c r="C25" s="37">
        <f>DATE((CONCATENATE(form!$E$9,form!$F$9)),MONTH(DATEVALUE(form!$C$9&amp;" 1")),DAY(data!B25))</f>
        <v>45347</v>
      </c>
      <c r="D25" t="s">
        <v>57</v>
      </c>
      <c r="G25" s="37">
        <v>45844</v>
      </c>
    </row>
    <row r="26" spans="2:7" x14ac:dyDescent="0.2">
      <c r="B26">
        <v>26</v>
      </c>
      <c r="C26" s="37">
        <f>DATE((CONCATENATE(form!$E$9,form!$F$9)),MONTH(DATEVALUE(form!$C$9&amp;" 1")),DAY(data!B26))</f>
        <v>45348</v>
      </c>
      <c r="D26" t="s">
        <v>58</v>
      </c>
      <c r="G26" s="37">
        <v>45928</v>
      </c>
    </row>
    <row r="27" spans="2:7" x14ac:dyDescent="0.2">
      <c r="B27">
        <v>27</v>
      </c>
      <c r="C27" s="37">
        <f>DATE((CONCATENATE(form!$E$9,form!$F$9)),MONTH(DATEVALUE(form!$C$9&amp;" 1")),DAY(data!B27))</f>
        <v>45349</v>
      </c>
      <c r="D27" t="s">
        <v>59</v>
      </c>
      <c r="G27" s="37">
        <v>45958</v>
      </c>
    </row>
    <row r="28" spans="2:7" x14ac:dyDescent="0.2">
      <c r="B28">
        <v>28</v>
      </c>
      <c r="C28" s="37">
        <f>DATE((CONCATENATE(form!$E$9,form!$F$9)),MONTH(DATEVALUE(form!$C$9&amp;" 1")),DAY(data!B28))</f>
        <v>45350</v>
      </c>
      <c r="D28" t="s">
        <v>60</v>
      </c>
      <c r="G28" s="37">
        <v>45978</v>
      </c>
    </row>
    <row r="29" spans="2:7" x14ac:dyDescent="0.2">
      <c r="B29">
        <v>29</v>
      </c>
      <c r="C29" s="37">
        <f>DATE((CONCATENATE(form!$E$9,form!$F$9)),MONTH(DATEVALUE(form!$C$9&amp;" 1")),DAY(data!B29))</f>
        <v>45351</v>
      </c>
      <c r="D29" t="s">
        <v>61</v>
      </c>
      <c r="G29" s="37">
        <v>46015</v>
      </c>
    </row>
    <row r="30" spans="2:7" x14ac:dyDescent="0.2">
      <c r="B30">
        <v>30</v>
      </c>
      <c r="C30" s="37">
        <f>DATE((CONCATENATE(form!$E$9,form!$F$9)),MONTH(DATEVALUE(form!$C$9&amp;" 1")),DAY(data!B30))</f>
        <v>45352</v>
      </c>
      <c r="D30" t="s">
        <v>62</v>
      </c>
      <c r="G30" s="37">
        <v>46016</v>
      </c>
    </row>
    <row r="31" spans="2:7" x14ac:dyDescent="0.2">
      <c r="B31">
        <v>31</v>
      </c>
      <c r="C31" s="37">
        <f>DATE((CONCATENATE(form!$E$9,form!$F$9)),MONTH(DATEVALUE(form!$C$9&amp;" 1")),DAY(data!B31))</f>
        <v>45353</v>
      </c>
      <c r="D31" t="s">
        <v>63</v>
      </c>
      <c r="G31" s="37">
        <v>46017</v>
      </c>
    </row>
    <row r="32" spans="2:7" x14ac:dyDescent="0.2">
      <c r="D32" t="s">
        <v>64</v>
      </c>
      <c r="G32" s="37">
        <v>46023</v>
      </c>
    </row>
    <row r="33" spans="4:7" x14ac:dyDescent="0.2">
      <c r="D33" t="s">
        <v>65</v>
      </c>
      <c r="G33" s="37">
        <v>46115</v>
      </c>
    </row>
    <row r="34" spans="4:7" x14ac:dyDescent="0.2">
      <c r="D34" t="s">
        <v>66</v>
      </c>
      <c r="G34" s="37">
        <v>46118</v>
      </c>
    </row>
    <row r="35" spans="4:7" x14ac:dyDescent="0.2">
      <c r="D35" t="s">
        <v>67</v>
      </c>
      <c r="G35" s="37">
        <v>46143</v>
      </c>
    </row>
    <row r="36" spans="4:7" x14ac:dyDescent="0.2">
      <c r="D36" t="s">
        <v>68</v>
      </c>
      <c r="G36" s="37">
        <v>46150</v>
      </c>
    </row>
    <row r="37" spans="4:7" x14ac:dyDescent="0.2">
      <c r="D37" t="s">
        <v>69</v>
      </c>
      <c r="G37" s="37">
        <v>46208</v>
      </c>
    </row>
    <row r="38" spans="4:7" x14ac:dyDescent="0.2">
      <c r="D38" t="s">
        <v>70</v>
      </c>
      <c r="G38" s="37">
        <v>46209</v>
      </c>
    </row>
    <row r="39" spans="4:7" x14ac:dyDescent="0.2">
      <c r="D39" t="s">
        <v>71</v>
      </c>
      <c r="G39" s="37">
        <v>46293</v>
      </c>
    </row>
    <row r="40" spans="4:7" x14ac:dyDescent="0.2">
      <c r="D40" t="s">
        <v>72</v>
      </c>
      <c r="G40" s="37">
        <v>46323</v>
      </c>
    </row>
    <row r="41" spans="4:7" x14ac:dyDescent="0.2">
      <c r="D41" t="s">
        <v>73</v>
      </c>
      <c r="G41" s="37">
        <v>46343</v>
      </c>
    </row>
    <row r="42" spans="4:7" x14ac:dyDescent="0.2">
      <c r="D42" t="s">
        <v>74</v>
      </c>
      <c r="G42" s="37">
        <v>46380</v>
      </c>
    </row>
    <row r="43" spans="4:7" x14ac:dyDescent="0.2">
      <c r="D43" t="s">
        <v>75</v>
      </c>
      <c r="G43" s="37">
        <v>46381</v>
      </c>
    </row>
    <row r="44" spans="4:7" x14ac:dyDescent="0.2">
      <c r="D44" t="s">
        <v>76</v>
      </c>
      <c r="G44" s="37">
        <v>46382</v>
      </c>
    </row>
    <row r="45" spans="4:7" x14ac:dyDescent="0.2">
      <c r="D45" t="s">
        <v>77</v>
      </c>
      <c r="G45" s="37">
        <v>46388</v>
      </c>
    </row>
    <row r="46" spans="4:7" x14ac:dyDescent="0.2">
      <c r="D46" t="s">
        <v>78</v>
      </c>
      <c r="G46" s="37">
        <v>46472</v>
      </c>
    </row>
    <row r="47" spans="4:7" x14ac:dyDescent="0.2">
      <c r="D47" t="s">
        <v>79</v>
      </c>
      <c r="G47" s="37">
        <v>46475</v>
      </c>
    </row>
    <row r="48" spans="4:7" x14ac:dyDescent="0.2">
      <c r="G48" s="37">
        <v>46508</v>
      </c>
    </row>
    <row r="49" spans="7:7" x14ac:dyDescent="0.2">
      <c r="G49" s="37">
        <v>46515</v>
      </c>
    </row>
    <row r="50" spans="7:7" x14ac:dyDescent="0.2">
      <c r="G50" s="37">
        <v>46573</v>
      </c>
    </row>
    <row r="51" spans="7:7" x14ac:dyDescent="0.2">
      <c r="G51" s="37">
        <v>46574</v>
      </c>
    </row>
    <row r="52" spans="7:7" x14ac:dyDescent="0.2">
      <c r="G52" s="37">
        <v>46658</v>
      </c>
    </row>
    <row r="53" spans="7:7" x14ac:dyDescent="0.2">
      <c r="G53" s="37">
        <v>46688</v>
      </c>
    </row>
    <row r="54" spans="7:7" x14ac:dyDescent="0.2">
      <c r="G54" s="37">
        <v>46708</v>
      </c>
    </row>
    <row r="55" spans="7:7" x14ac:dyDescent="0.2">
      <c r="G55" s="37">
        <v>46745</v>
      </c>
    </row>
    <row r="56" spans="7:7" x14ac:dyDescent="0.2">
      <c r="G56" s="37">
        <v>46746</v>
      </c>
    </row>
    <row r="57" spans="7:7" x14ac:dyDescent="0.2">
      <c r="G57" s="37">
        <v>46747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</vt:lpstr>
      <vt:lpstr>data</vt:lpstr>
      <vt:lpstr>form!Oblast_tisku</vt:lpstr>
    </vt:vector>
  </TitlesOfParts>
  <Company>CVUT Fsv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OsOdd</dc:title>
  <dc:creator>Záleská Zora</dc:creator>
  <cp:lastModifiedBy>Dan</cp:lastModifiedBy>
  <cp:lastPrinted>2023-12-29T22:14:34Z</cp:lastPrinted>
  <dcterms:created xsi:type="dcterms:W3CDTF">2004-03-18T10:09:34Z</dcterms:created>
  <dcterms:modified xsi:type="dcterms:W3CDTF">2024-02-22T10:52:26Z</dcterms:modified>
</cp:coreProperties>
</file>