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30720" windowHeight="132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<sst xmlns="http://schemas.openxmlformats.org/spreadsheetml/2006/main" count="27" uniqueCount="20">
  <si>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Znám</t>
  </si>
  <si>
    <t>osobní náklady</t>
  </si>
  <si>
    <t>hrubou mzdu</t>
  </si>
  <si>
    <t xml:space="preserve">Znám </t>
  </si>
  <si>
    <t>Potřebuji spočítat</t>
  </si>
  <si>
    <t>kontrolní součet</t>
  </si>
  <si>
    <t>odměny</t>
  </si>
  <si>
    <t>DPČ a DPP nad 10.000 Kč/měs.</t>
  </si>
  <si>
    <t>DPP</t>
  </si>
  <si>
    <t>pojištění zdrav. 9 %</t>
  </si>
  <si>
    <t>sociální fond 1 %</t>
  </si>
  <si>
    <t xml:space="preserve">            pojištění zdrav. 9 %</t>
  </si>
  <si>
    <t xml:space="preserve">            sociální fond 1 %</t>
  </si>
  <si>
    <t>Výpočet je pouze orientační, skutečné hodnoty se mohou lišit v řádu korun vinou zaokrouhlování celé mzdy pracovníka.</t>
  </si>
  <si>
    <t>DPČ, DPP nad 10.000 Kč/měs.</t>
  </si>
  <si>
    <t>vyšší VZ</t>
  </si>
  <si>
    <t>pojištění soc. 24,8 %</t>
  </si>
  <si>
    <t>z toho pojištění soc. 24,8 %</t>
  </si>
  <si>
    <r>
      <t xml:space="preserve">mám tolik finančních prostředků; vyplatím-li je </t>
    </r>
    <r>
      <rPr>
        <sz val="11"/>
        <color indexed="10"/>
        <rFont val="Arial"/>
        <family val="2"/>
      </rPr>
      <t>formou</t>
    </r>
    <r>
      <rPr>
        <sz val="11"/>
        <rFont val="Arial"/>
        <family val="2"/>
      </rPr>
      <t xml:space="preserve"> ..., můžu dát </t>
    </r>
    <r>
      <rPr>
        <sz val="11"/>
        <color indexed="30"/>
        <rFont val="Arial"/>
        <family val="2"/>
      </rPr>
      <t>k výplatě</t>
    </r>
    <r>
      <rPr>
        <sz val="11"/>
        <rFont val="Arial"/>
        <family val="2"/>
      </rPr>
      <t xml:space="preserve"> ...</t>
    </r>
  </si>
  <si>
    <r>
      <t xml:space="preserve">vyplatím-li uvedené finanční prostředky </t>
    </r>
    <r>
      <rPr>
        <sz val="11"/>
        <color indexed="10"/>
        <rFont val="Arial"/>
        <family val="2"/>
      </rPr>
      <t>formou</t>
    </r>
    <r>
      <rPr>
        <sz val="11"/>
        <rFont val="Arial"/>
        <family val="2"/>
      </rPr>
      <t xml:space="preserve"> ..., bude mne to </t>
    </r>
    <r>
      <rPr>
        <sz val="11"/>
        <color indexed="30"/>
        <rFont val="Arial"/>
        <family val="2"/>
      </rPr>
      <t>celkem stát</t>
    </r>
    <r>
      <rPr>
        <sz val="11"/>
        <rFont val="Arial"/>
        <family val="2"/>
      </rPr>
      <t xml:space="preserve"> ...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</si>
</sst>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/>
    </xf>
    <xf numFmtId="3" fontId="5" fillId="33" borderId="10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14" borderId="18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3" fontId="1" fillId="14" borderId="26" xfId="0" applyNumberFormat="1" applyFont="1" applyFill="1" applyBorder="1" applyAlignment="1">
      <alignment horizontal="right"/>
    </xf>
    <xf numFmtId="3" fontId="1" fillId="14" borderId="27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1.421875" style="0" customWidth="1"/>
    <col min="2" max="2" width="27.7109375" style="0" bestFit="1" customWidth="1"/>
    <col min="3" max="3" width="11.28125" style="0" customWidth="1"/>
    <col min="4" max="4" width="12.28125" style="0" bestFit="1" customWidth="1"/>
    <col min="5" max="5" width="12.28125" style="0" customWidth="1"/>
    <col min="6" max="6" width="12.28125" style="0" bestFit="1" customWidth="1"/>
    <col min="7" max="8" width="17.8515625" style="0" customWidth="1"/>
  </cols>
  <sheetData>
    <row r="1" spans="4:8" ht="14.25" thickBot="1">
      <c r="D1" s="42" t="s">
        <v>18</v>
      </c>
      <c r="E1" s="42"/>
      <c r="F1" s="42"/>
      <c r="G1" s="42"/>
      <c r="H1" s="42"/>
    </row>
    <row r="2" spans="1:8" ht="15.75" thickBot="1">
      <c r="A2" s="6" t="s">
        <v>0</v>
      </c>
      <c r="B2" s="6" t="s">
        <v>1</v>
      </c>
      <c r="C2" s="7"/>
      <c r="D2" s="19" t="s">
        <v>6</v>
      </c>
      <c r="E2" s="19" t="s">
        <v>15</v>
      </c>
      <c r="F2" s="19" t="s">
        <v>8</v>
      </c>
      <c r="G2" s="40" t="s">
        <v>14</v>
      </c>
      <c r="H2" s="41"/>
    </row>
    <row r="3" spans="1:8" ht="16.5" customHeight="1">
      <c r="A3" s="38" t="s">
        <v>4</v>
      </c>
      <c r="B3" s="8" t="s">
        <v>2</v>
      </c>
      <c r="C3" s="23"/>
      <c r="D3" s="27">
        <f>$C$2/1.348</f>
        <v>0</v>
      </c>
      <c r="E3" s="27">
        <f>$C$2/1.1</f>
        <v>0</v>
      </c>
      <c r="F3" s="27">
        <f>$C$2</f>
        <v>0</v>
      </c>
      <c r="G3" s="36">
        <f>$C$2/1.338</f>
        <v>0</v>
      </c>
      <c r="H3" s="37"/>
    </row>
    <row r="4" spans="1:8" ht="15.75" customHeight="1">
      <c r="A4" s="39"/>
      <c r="B4" s="9" t="s">
        <v>16</v>
      </c>
      <c r="C4" s="24"/>
      <c r="D4" s="10">
        <f>C2-D3-D5-D6</f>
        <v>0</v>
      </c>
      <c r="E4" s="10">
        <v>0</v>
      </c>
      <c r="F4" s="10">
        <v>0</v>
      </c>
      <c r="G4" s="28">
        <f>C2-G3-G5</f>
        <v>0</v>
      </c>
      <c r="H4" s="29"/>
    </row>
    <row r="5" spans="1:8" ht="15">
      <c r="A5" s="4"/>
      <c r="B5" s="9" t="s">
        <v>9</v>
      </c>
      <c r="C5" s="24"/>
      <c r="D5" s="10">
        <f>ROUND(D3*0.09,0)</f>
        <v>0</v>
      </c>
      <c r="E5" s="10">
        <f>C2-E3-E6</f>
        <v>0</v>
      </c>
      <c r="F5" s="10">
        <v>0</v>
      </c>
      <c r="G5" s="28">
        <f>ROUND(G3*0.09,0)</f>
        <v>0</v>
      </c>
      <c r="H5" s="29"/>
    </row>
    <row r="6" spans="1:8" ht="15.75" thickBot="1">
      <c r="A6" s="4"/>
      <c r="B6" s="11" t="s">
        <v>10</v>
      </c>
      <c r="C6" s="24"/>
      <c r="D6" s="10">
        <f>ROUND(D3*0.01,0)</f>
        <v>0</v>
      </c>
      <c r="E6" s="10">
        <f>ROUND(E3*0.01,0)</f>
        <v>0</v>
      </c>
      <c r="F6" s="12">
        <v>0</v>
      </c>
      <c r="G6" s="30">
        <v>0</v>
      </c>
      <c r="H6" s="31"/>
    </row>
    <row r="7" spans="1:8" ht="15.75" thickBot="1">
      <c r="A7" s="4"/>
      <c r="B7" s="13" t="s">
        <v>5</v>
      </c>
      <c r="C7" s="14"/>
      <c r="D7" s="14">
        <f>SUM(D3:D6)</f>
        <v>0</v>
      </c>
      <c r="E7" s="14">
        <f>SUM(E3:E6)</f>
        <v>0</v>
      </c>
      <c r="F7" s="14">
        <f>SUM(F3:F6)</f>
        <v>0</v>
      </c>
      <c r="G7" s="32">
        <f>SUM(G3:G6)</f>
        <v>0</v>
      </c>
      <c r="H7" s="33"/>
    </row>
    <row r="8" spans="1:8" ht="15.75" thickBot="1">
      <c r="A8" s="4"/>
      <c r="B8" s="15"/>
      <c r="C8" s="25"/>
      <c r="D8" s="16" t="str">
        <f>IF(D7=$C$2,"OK","potřeba zaokrouhlit")</f>
        <v>OK</v>
      </c>
      <c r="E8" s="16" t="str">
        <f>IF(E7=$C$2,"OK","potřeba zaokrouhlit")</f>
        <v>OK</v>
      </c>
      <c r="F8" s="17" t="str">
        <f>IF(F7=$C$2,"OK","potřeba zaokrouhlit")</f>
        <v>OK</v>
      </c>
      <c r="G8" s="34" t="str">
        <f>IF(G7=$C$2,"OK","potřeba zaokrouhlit")</f>
        <v>OK</v>
      </c>
      <c r="H8" s="35"/>
    </row>
    <row r="9" spans="1:8" ht="15">
      <c r="A9" s="4"/>
      <c r="B9" s="15"/>
      <c r="C9" s="21"/>
      <c r="D9" s="21"/>
      <c r="E9" s="21"/>
      <c r="F9" s="21"/>
      <c r="G9" s="22"/>
      <c r="H9" s="22"/>
    </row>
    <row r="10" spans="1:7" ht="15" customHeight="1">
      <c r="A10" s="20" t="s">
        <v>13</v>
      </c>
      <c r="B10" s="20"/>
      <c r="C10" s="20"/>
      <c r="D10" s="20"/>
      <c r="E10" s="20"/>
      <c r="F10" s="20"/>
      <c r="G10" s="20"/>
    </row>
    <row r="11" spans="1:7" ht="15">
      <c r="A11" s="4"/>
      <c r="B11" s="3"/>
      <c r="C11" s="1"/>
      <c r="D11" s="5"/>
      <c r="E11" s="5"/>
      <c r="F11" s="5"/>
      <c r="G11" s="5"/>
    </row>
    <row r="12" spans="1:7" ht="15">
      <c r="A12" s="4"/>
      <c r="B12" s="3"/>
      <c r="C12" s="1"/>
      <c r="D12" s="5"/>
      <c r="E12" s="5"/>
      <c r="F12" s="5"/>
      <c r="G12" s="5"/>
    </row>
    <row r="13" spans="1:8" ht="15.75" thickBot="1">
      <c r="A13" s="4"/>
      <c r="B13" s="1"/>
      <c r="C13" s="2"/>
      <c r="D13" s="43" t="s">
        <v>19</v>
      </c>
      <c r="E13" s="43"/>
      <c r="F13" s="43"/>
      <c r="G13" s="43"/>
      <c r="H13" s="43"/>
    </row>
    <row r="14" spans="1:8" ht="15.75" thickBot="1">
      <c r="A14" s="6" t="s">
        <v>3</v>
      </c>
      <c r="B14" s="6" t="s">
        <v>2</v>
      </c>
      <c r="C14" s="7"/>
      <c r="D14" s="19" t="s">
        <v>6</v>
      </c>
      <c r="E14" s="19" t="s">
        <v>15</v>
      </c>
      <c r="F14" s="19" t="s">
        <v>8</v>
      </c>
      <c r="G14" s="40" t="s">
        <v>7</v>
      </c>
      <c r="H14" s="41"/>
    </row>
    <row r="15" spans="1:8" ht="16.5" customHeight="1">
      <c r="A15" s="38" t="s">
        <v>4</v>
      </c>
      <c r="B15" s="8" t="s">
        <v>1</v>
      </c>
      <c r="C15" s="23"/>
      <c r="D15" s="27">
        <f>$C$14*1.348</f>
        <v>0</v>
      </c>
      <c r="E15" s="27">
        <f>$C$14*1.1</f>
        <v>0</v>
      </c>
      <c r="F15" s="27">
        <f>$C$14</f>
        <v>0</v>
      </c>
      <c r="G15" s="36">
        <f>$C$14*1.338</f>
        <v>0</v>
      </c>
      <c r="H15" s="37"/>
    </row>
    <row r="16" spans="1:8" ht="15">
      <c r="A16" s="39"/>
      <c r="B16" s="9" t="s">
        <v>17</v>
      </c>
      <c r="C16" s="24"/>
      <c r="D16" s="10">
        <f>$C$14*0.248</f>
        <v>0</v>
      </c>
      <c r="E16" s="10">
        <v>0</v>
      </c>
      <c r="F16" s="10">
        <v>0</v>
      </c>
      <c r="G16" s="28">
        <f>$C$14*0.248</f>
        <v>0</v>
      </c>
      <c r="H16" s="29"/>
    </row>
    <row r="17" spans="1:8" ht="15">
      <c r="A17" s="1"/>
      <c r="B17" s="9" t="s">
        <v>11</v>
      </c>
      <c r="C17" s="24"/>
      <c r="D17" s="10">
        <f>$C$14*0.09</f>
        <v>0</v>
      </c>
      <c r="E17" s="10">
        <f>$C$14*0.09</f>
        <v>0</v>
      </c>
      <c r="F17" s="10">
        <v>0</v>
      </c>
      <c r="G17" s="28">
        <f>$C$14*0.09</f>
        <v>0</v>
      </c>
      <c r="H17" s="29"/>
    </row>
    <row r="18" spans="1:8" ht="15" thickBot="1">
      <c r="A18" s="1"/>
      <c r="B18" s="11" t="s">
        <v>12</v>
      </c>
      <c r="C18" s="26"/>
      <c r="D18" s="12">
        <f>$C$14*0.01</f>
        <v>0</v>
      </c>
      <c r="E18" s="12">
        <f>$C$14*0.01</f>
        <v>0</v>
      </c>
      <c r="F18" s="12">
        <v>0</v>
      </c>
      <c r="G18" s="30">
        <v>0</v>
      </c>
      <c r="H18" s="31"/>
    </row>
    <row r="19" spans="1:8" ht="15.75" thickBot="1">
      <c r="A19" s="1"/>
      <c r="B19" s="13" t="s">
        <v>5</v>
      </c>
      <c r="C19" s="14"/>
      <c r="D19" s="14">
        <f>$C$14+D16+D17+D18</f>
        <v>0</v>
      </c>
      <c r="E19" s="14">
        <f>$C$14+E16+E17+E18</f>
        <v>0</v>
      </c>
      <c r="F19" s="14">
        <f>$C$14+F16+F17+F18</f>
        <v>0</v>
      </c>
      <c r="G19" s="32">
        <f>$C$14+G16+G17+G18</f>
        <v>0</v>
      </c>
      <c r="H19" s="33"/>
    </row>
    <row r="20" spans="2:8" ht="15.75" thickBot="1">
      <c r="B20" s="18"/>
      <c r="C20" s="16"/>
      <c r="D20" s="16" t="str">
        <f>IF(D19=D15,"OK","potřeba zaokrouhlit")</f>
        <v>OK</v>
      </c>
      <c r="E20" s="16" t="str">
        <f>IF(E19=E15,"OK","potřeba zaokrouhlit")</f>
        <v>OK</v>
      </c>
      <c r="F20" s="17" t="str">
        <f>IF(F19=F15,"OK","potřeba zaokrouhlit")</f>
        <v>OK</v>
      </c>
      <c r="G20" s="34" t="str">
        <f>IF(G19=G15,"OK","potřeba zaokrouhlit")</f>
        <v>OK</v>
      </c>
      <c r="H20" s="35"/>
    </row>
  </sheetData>
  <sheetProtection password="CBAE" sheet="1" selectLockedCells="1"/>
  <mergeCells count="18">
    <mergeCell ref="A3:A4"/>
    <mergeCell ref="A15:A16"/>
    <mergeCell ref="G2:H2"/>
    <mergeCell ref="G14:H14"/>
    <mergeCell ref="D1:H1"/>
    <mergeCell ref="D13:H13"/>
    <mergeCell ref="G3:H3"/>
    <mergeCell ref="G4:H4"/>
    <mergeCell ref="G17:H17"/>
    <mergeCell ref="G18:H18"/>
    <mergeCell ref="G19:H19"/>
    <mergeCell ref="G20:H20"/>
    <mergeCell ref="G5:H5"/>
    <mergeCell ref="G6:H6"/>
    <mergeCell ref="G7:H7"/>
    <mergeCell ref="G8:H8"/>
    <mergeCell ref="G15:H15"/>
    <mergeCell ref="G16:H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 FSv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Ing.D.Hanušová</dc:creator>
  <cp:keywords/>
  <dc:description/>
  <cp:lastModifiedBy>Záleská Zora</cp:lastModifiedBy>
  <cp:lastPrinted>2019-07-30T13:26:14Z</cp:lastPrinted>
  <dcterms:created xsi:type="dcterms:W3CDTF">2012-03-30T09:06:43Z</dcterms:created>
  <dcterms:modified xsi:type="dcterms:W3CDTF">2024-04-22T08:42:05Z</dcterms:modified>
  <cp:category/>
  <cp:version/>
  <cp:contentType/>
  <cp:contentStatus/>
</cp:coreProperties>
</file>